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Opći dio 2022.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<sst xmlns="http://schemas.openxmlformats.org/spreadsheetml/2006/main" count="879" uniqueCount="107">
  <si>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</si>
  <si>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</si>
  <si>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</si>
  <si>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</si>
  <si>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</si>
  <si>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</si>
  <si>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</si>
  <si>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</si>
  <si>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</si>
  <si>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</si>
  <si>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</si>
  <si>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</si>
  <si>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</si>
  <si>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</si>
  <si>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</si>
  <si>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</si>
  <si>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</si>
  <si>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</si>
  <si>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</si>
  <si>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</si>
  <si>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</si>
  <si>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</si>
  <si>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</si>
  <si>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</si>
  <si>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</si>
  <si>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</si>
  <si>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</si>
  <si>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</si>
  <si>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</si>
  <si>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</si>
  <si>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</si>
  <si>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</si>
  <si>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</si>
  <si>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</si>
  <si>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</si>
  <si>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</si>
  <si>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</si>
  <si>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</si>
  <si>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</si>
  <si>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</si>
  <si>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</si>
  <si>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</si>
  <si>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</si>
  <si>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</si>
  <si>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</si>
  <si>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Pomoći - drž. proračun</t>
  </si>
  <si>
    <t>Pomoći - lokalni proračuni</t>
  </si>
  <si>
    <t>Program - Redovna djelatnost Vrtića I i II u Poreču</t>
  </si>
  <si>
    <t xml:space="preserve">Aktivnost Odgojno i administrativno tehničko osoblje </t>
  </si>
  <si>
    <t>Rashodi poslovanja</t>
  </si>
  <si>
    <t>Naziv aktivnosti - Program predškole</t>
  </si>
  <si>
    <t>Naziv aktivnosti - Program djece s teškoćama u razvoju</t>
  </si>
  <si>
    <t>Program - Redovna djelatnost Vrtića u Baderni</t>
  </si>
  <si>
    <t>Program predškole u Baderni</t>
  </si>
  <si>
    <t>Program - Redovna djelatnost Vrtića u Vižinadi</t>
  </si>
  <si>
    <t>Program predškole u Vižinadi</t>
  </si>
  <si>
    <t>Program - Redovna djelatnost Vrtića u Kašteliru</t>
  </si>
  <si>
    <t>Program predškole u Kašteliru</t>
  </si>
  <si>
    <t>Program - Redovna djelatnost Vrtića u Lovreču</t>
  </si>
  <si>
    <t>Program predškole u Lovreču</t>
  </si>
  <si>
    <t>Program - Redovna djelatnost Vrtića u Taru</t>
  </si>
  <si>
    <t>Program predškole u Taru</t>
  </si>
  <si>
    <t>Program - Redovna djelatnost u Jaslicama</t>
  </si>
  <si>
    <t>Dodatna ulaganja na građevinskim objektima</t>
  </si>
  <si>
    <t>Projekt - Opremanje predškolske ustanove u Baderni</t>
  </si>
  <si>
    <t>Projekt - Opremanje predškolske ustanove u Vižinadi</t>
  </si>
  <si>
    <t>Projekt - Opremanje predškolske ustanove u Taru</t>
  </si>
  <si>
    <t>Projekt - Opremanje predškolske ustanove u Jaslicama</t>
  </si>
  <si>
    <t>Energetska obnova DV Radost I i Radost II</t>
  </si>
  <si>
    <t>Dod. ulaganja na građ. objektima - Projekt energ. obnove</t>
  </si>
  <si>
    <t>PLAN RASHODA I IZDATAKA</t>
  </si>
  <si>
    <t>Prihodi od nef. imovine i nadoknade šteta s osnova osiguranja</t>
  </si>
  <si>
    <t>Projekt - Opremanje predškolske ustanove u Lovreču</t>
  </si>
  <si>
    <t>Projekt - Opremanje predškolske ustanove u Kašteliru</t>
  </si>
  <si>
    <t>Projekt - Adaptacija i sanacija ustanove  u Jaslicama</t>
  </si>
  <si>
    <t>Projekt - Adaptacija i sanacija ustanove  Vrtića I i II</t>
  </si>
  <si>
    <t>Projekt - Opremanje predškolske ustanove</t>
  </si>
  <si>
    <t>Pomoći - žup. proračun</t>
  </si>
  <si>
    <t>Projekt - Zavičajna nastava u Lovreču</t>
  </si>
  <si>
    <t>Program djece s teškoćama u Taru</t>
  </si>
  <si>
    <t>Donacije</t>
  </si>
  <si>
    <t>RASHODI ZA NABAVU NEFINANCIJSKE IMOVINE</t>
  </si>
  <si>
    <t>Projekt - Zavičajna nastava u Taru</t>
  </si>
  <si>
    <t>Projekt - Zavičajna nastava</t>
  </si>
  <si>
    <t>Dječji vrtić "Radost" Poreč-Parenzo</t>
  </si>
  <si>
    <t>2022.</t>
  </si>
  <si>
    <t>Projekcija plana za 2023.</t>
  </si>
  <si>
    <t xml:space="preserve">Pomoći temeljen prijenosa EU sredstava </t>
  </si>
  <si>
    <t>2023.</t>
  </si>
  <si>
    <t>Program - Redovna djelatnost Vrtića u Žbandaju</t>
  </si>
  <si>
    <t>Program predškole u Žbandaju</t>
  </si>
  <si>
    <t>Projekt - Opremanje predškolske ustanove u Žbandaju</t>
  </si>
  <si>
    <t>Sportski program</t>
  </si>
  <si>
    <t>Rashodi za dodatna ulaganja na nefinancijskoj imovini</t>
  </si>
  <si>
    <t>Prijedlog plana za 2022.</t>
  </si>
  <si>
    <t>Projekcija plana za 2024.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</si>
  <si>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</si>
  <si>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</si>
  <si>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</si>
  <si>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</si>
  <si>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Projekcija plana
za 2023.</t>
  </si>
  <si>
    <t>Projekcija plana 
za 2024.</t>
  </si>
  <si>
    <t>Ukupno prihodi i primici za 2024.</t>
  </si>
  <si>
    <t>Ukupno prihodi i primici za 2023.</t>
  </si>
  <si>
    <t>Ukupno prihodi i primici za 2022.</t>
  </si>
  <si>
    <t>2024.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</si>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</sst>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#,##0.00;\-\ #,##0.00"/>
  </numFmts>
  <fonts count="10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MS Sans Serif"/>
      <family val="0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12"/>
      <name val="Arial"/>
      <family val="2"/>
    </font>
    <font>
      <sz val="11"/>
      <color indexed="12"/>
      <name val="Calibri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10"/>
      <color indexed="12"/>
      <name val="MS Sans Serif"/>
      <family val="0"/>
    </font>
    <font>
      <sz val="10"/>
      <color indexed="10"/>
      <name val="MS Sans Serif"/>
      <family val="0"/>
    </font>
    <font>
      <b/>
      <sz val="11"/>
      <color indexed="12"/>
      <name val="Calibri"/>
      <family val="2"/>
    </font>
    <font>
      <sz val="8"/>
      <name val="Calibri"/>
      <family val="2"/>
    </font>
    <font>
      <b/>
      <sz val="9"/>
      <color indexed="17"/>
      <name val="Arial"/>
      <family val="2"/>
    </font>
    <font>
      <b/>
      <sz val="10"/>
      <color indexed="12"/>
      <name val="MS Sans Serif"/>
      <family val="0"/>
    </font>
    <font>
      <sz val="8"/>
      <color indexed="12"/>
      <name val="Calibri"/>
      <family val="2"/>
    </font>
    <font>
      <sz val="9"/>
      <color indexed="21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0000FF"/>
      <name val="Arial"/>
      <family val="2"/>
    </font>
    <font>
      <sz val="11"/>
      <color rgb="FF0000FF"/>
      <name val="Calibri"/>
      <family val="2"/>
    </font>
    <font>
      <b/>
      <sz val="9"/>
      <color rgb="FFFF0000"/>
      <name val="Arial"/>
      <family val="2"/>
    </font>
    <font>
      <sz val="9"/>
      <color rgb="FF0000CC"/>
      <name val="Arial"/>
      <family val="2"/>
    </font>
    <font>
      <sz val="9"/>
      <color rgb="FF006600"/>
      <name val="Arial"/>
      <family val="2"/>
    </font>
    <font>
      <sz val="10"/>
      <color rgb="FF0000CC"/>
      <name val="MS Sans Serif"/>
      <family val="0"/>
    </font>
    <font>
      <sz val="9"/>
      <color rgb="FF0000FF"/>
      <name val="Arial"/>
      <family val="2"/>
    </font>
    <font>
      <sz val="10"/>
      <color rgb="FF0000FF"/>
      <name val="MS Sans Serif"/>
      <family val="0"/>
    </font>
    <font>
      <b/>
      <sz val="11"/>
      <color rgb="FFFF0000"/>
      <name val="Calibri"/>
      <family val="2"/>
    </font>
    <font>
      <sz val="9"/>
      <color rgb="FF008000"/>
      <name val="Arial"/>
      <family val="2"/>
    </font>
    <font>
      <sz val="10"/>
      <color rgb="FFFF0000"/>
      <name val="MS Sans Serif"/>
      <family val="0"/>
    </font>
    <font>
      <b/>
      <sz val="11"/>
      <color rgb="FF0000FF"/>
      <name val="Calibri"/>
      <family val="2"/>
    </font>
    <font>
      <b/>
      <sz val="9"/>
      <color rgb="FF008000"/>
      <name val="Arial"/>
      <family val="2"/>
    </font>
    <font>
      <sz val="11"/>
      <color rgb="FF0000CC"/>
      <name val="Calibri"/>
      <family val="2"/>
    </font>
    <font>
      <b/>
      <sz val="10"/>
      <color rgb="FF0000CC"/>
      <name val="MS Sans Serif"/>
      <family val="0"/>
    </font>
    <font>
      <sz val="8"/>
      <color rgb="FF0000FF"/>
      <name val="Calibri"/>
      <family val="2"/>
    </font>
    <font>
      <sz val="8"/>
      <color rgb="FF0000CC"/>
      <name val="Calibri"/>
      <family val="2"/>
    </font>
    <font>
      <sz val="9"/>
      <color rgb="FF00808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75" fillId="0" borderId="0">
      <alignment/>
      <protection/>
    </xf>
    <xf numFmtId="0" fontId="0" fillId="4" borderId="13" applyNumberFormat="0" applyFont="0" applyAlignment="0" applyProtection="0"/>
    <xf numFmtId="0" fontId="0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1" fontId="22" fillId="49" borderId="20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left" wrapText="1"/>
    </xf>
    <xf numFmtId="1" fontId="21" fillId="0" borderId="21" xfId="0" applyNumberFormat="1" applyFont="1" applyBorder="1" applyAlignment="1">
      <alignment horizontal="left" vertical="center" wrapText="1"/>
    </xf>
    <xf numFmtId="3" fontId="21" fillId="0" borderId="22" xfId="0" applyNumberFormat="1" applyFont="1" applyBorder="1" applyAlignment="1">
      <alignment vertical="center"/>
    </xf>
    <xf numFmtId="1" fontId="21" fillId="0" borderId="23" xfId="0" applyNumberFormat="1" applyFont="1" applyBorder="1" applyAlignment="1">
      <alignment horizontal="left" vertical="center" wrapText="1"/>
    </xf>
    <xf numFmtId="3" fontId="21" fillId="0" borderId="24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" fontId="22" fillId="49" borderId="21" xfId="0" applyNumberFormat="1" applyFont="1" applyFill="1" applyBorder="1" applyAlignment="1">
      <alignment horizontal="right" vertical="center" wrapText="1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" fontId="22" fillId="0" borderId="34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right" vertical="center" wrapText="1"/>
    </xf>
    <xf numFmtId="3" fontId="21" fillId="0" borderId="35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39" xfId="89" applyFont="1" applyBorder="1" applyAlignment="1">
      <alignment horizontal="center" vertical="center" wrapText="1"/>
      <protection/>
    </xf>
    <xf numFmtId="3" fontId="31" fillId="0" borderId="39" xfId="89" applyNumberFormat="1" applyFont="1" applyBorder="1" applyAlignment="1">
      <alignment horizontal="center" vertical="center" wrapText="1"/>
      <protection/>
    </xf>
    <xf numFmtId="3" fontId="32" fillId="0" borderId="39" xfId="89" applyNumberFormat="1" applyFont="1" applyBorder="1" applyAlignment="1">
      <alignment horizontal="center" vertical="center" wrapText="1"/>
      <protection/>
    </xf>
    <xf numFmtId="3" fontId="36" fillId="0" borderId="39" xfId="89" applyNumberFormat="1" applyFont="1" applyBorder="1" applyAlignment="1">
      <alignment horizontal="center" vertical="center" wrapText="1"/>
      <protection/>
    </xf>
    <xf numFmtId="3" fontId="22" fillId="12" borderId="39" xfId="89" applyNumberFormat="1" applyFont="1" applyFill="1" applyBorder="1" applyAlignment="1">
      <alignment vertical="center"/>
      <protection/>
    </xf>
    <xf numFmtId="3" fontId="22" fillId="9" borderId="39" xfId="89" applyNumberFormat="1" applyFont="1" applyFill="1" applyBorder="1" applyAlignment="1">
      <alignment vertical="center"/>
      <protection/>
    </xf>
    <xf numFmtId="0" fontId="82" fillId="11" borderId="39" xfId="89" applyFont="1" applyFill="1" applyBorder="1" applyAlignment="1">
      <alignment horizontal="center" vertical="center"/>
      <protection/>
    </xf>
    <xf numFmtId="0" fontId="82" fillId="11" borderId="39" xfId="89" applyFont="1" applyFill="1" applyBorder="1" applyAlignment="1">
      <alignment vertical="center" wrapText="1"/>
      <protection/>
    </xf>
    <xf numFmtId="3" fontId="82" fillId="11" borderId="39" xfId="89" applyNumberFormat="1" applyFont="1" applyFill="1" applyBorder="1" applyAlignment="1">
      <alignment vertical="center"/>
      <protection/>
    </xf>
    <xf numFmtId="0" fontId="83" fillId="0" borderId="0" xfId="0" applyFont="1" applyAlignment="1">
      <alignment vertical="center"/>
    </xf>
    <xf numFmtId="0" fontId="84" fillId="0" borderId="39" xfId="89" applyFont="1" applyBorder="1" applyAlignment="1">
      <alignment horizontal="left" vertical="center"/>
      <protection/>
    </xf>
    <xf numFmtId="0" fontId="84" fillId="0" borderId="39" xfId="89" applyFont="1" applyBorder="1" applyAlignment="1">
      <alignment vertical="center" wrapText="1"/>
      <protection/>
    </xf>
    <xf numFmtId="3" fontId="84" fillId="0" borderId="39" xfId="89" applyNumberFormat="1" applyFont="1" applyBorder="1" applyAlignment="1">
      <alignment vertical="center"/>
      <protection/>
    </xf>
    <xf numFmtId="0" fontId="79" fillId="0" borderId="0" xfId="0" applyFont="1" applyAlignment="1">
      <alignment vertical="center"/>
    </xf>
    <xf numFmtId="0" fontId="31" fillId="0" borderId="39" xfId="89" applyFont="1" applyBorder="1" applyAlignment="1">
      <alignment horizontal="center" vertical="center"/>
      <protection/>
    </xf>
    <xf numFmtId="0" fontId="31" fillId="0" borderId="39" xfId="89" applyFont="1" applyBorder="1" applyAlignment="1">
      <alignment vertical="center" wrapText="1"/>
      <protection/>
    </xf>
    <xf numFmtId="3" fontId="31" fillId="0" borderId="39" xfId="89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85" fillId="0" borderId="39" xfId="89" applyFont="1" applyBorder="1" applyAlignment="1">
      <alignment horizontal="center" vertical="center"/>
      <protection/>
    </xf>
    <xf numFmtId="0" fontId="85" fillId="0" borderId="39" xfId="89" applyFont="1" applyBorder="1" applyAlignment="1">
      <alignment vertical="center" wrapText="1"/>
      <protection/>
    </xf>
    <xf numFmtId="3" fontId="85" fillId="0" borderId="39" xfId="89" applyNumberFormat="1" applyFont="1" applyBorder="1" applyAlignment="1">
      <alignment vertical="center"/>
      <protection/>
    </xf>
    <xf numFmtId="3" fontId="86" fillId="0" borderId="39" xfId="89" applyNumberFormat="1" applyFont="1" applyBorder="1" applyAlignment="1">
      <alignment vertical="center"/>
      <protection/>
    </xf>
    <xf numFmtId="0" fontId="87" fillId="0" borderId="0" xfId="0" applyFont="1" applyAlignment="1">
      <alignment vertical="center"/>
    </xf>
    <xf numFmtId="0" fontId="88" fillId="0" borderId="39" xfId="89" applyFont="1" applyBorder="1" applyAlignment="1">
      <alignment horizontal="center" vertical="center"/>
      <protection/>
    </xf>
    <xf numFmtId="0" fontId="88" fillId="0" borderId="39" xfId="89" applyFont="1" applyBorder="1" applyAlignment="1">
      <alignment vertical="center" wrapText="1"/>
      <protection/>
    </xf>
    <xf numFmtId="3" fontId="88" fillId="0" borderId="39" xfId="89" applyNumberFormat="1" applyFont="1" applyBorder="1" applyAlignment="1">
      <alignment vertical="center"/>
      <protection/>
    </xf>
    <xf numFmtId="0" fontId="89" fillId="0" borderId="0" xfId="0" applyFont="1" applyAlignment="1">
      <alignment vertical="center"/>
    </xf>
    <xf numFmtId="0" fontId="34" fillId="0" borderId="39" xfId="89" applyFont="1" applyBorder="1" applyAlignment="1">
      <alignment horizontal="center" vertical="center"/>
      <protection/>
    </xf>
    <xf numFmtId="0" fontId="34" fillId="0" borderId="39" xfId="89" applyFont="1" applyBorder="1" applyAlignment="1">
      <alignment vertical="center" wrapText="1"/>
      <protection/>
    </xf>
    <xf numFmtId="3" fontId="34" fillId="0" borderId="39" xfId="89" applyNumberFormat="1" applyFont="1" applyBorder="1" applyAlignment="1">
      <alignment vertical="center"/>
      <protection/>
    </xf>
    <xf numFmtId="0" fontId="90" fillId="0" borderId="0" xfId="0" applyFont="1" applyAlignment="1">
      <alignment vertical="center"/>
    </xf>
    <xf numFmtId="3" fontId="91" fillId="0" borderId="39" xfId="89" applyNumberFormat="1" applyFont="1" applyBorder="1" applyAlignment="1">
      <alignment vertical="center"/>
      <protection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31" fillId="0" borderId="39" xfId="89" applyFont="1" applyBorder="1" applyAlignment="1">
      <alignment horizontal="left" vertical="center"/>
      <protection/>
    </xf>
    <xf numFmtId="0" fontId="82" fillId="0" borderId="39" xfId="89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94" fillId="0" borderId="39" xfId="89" applyNumberFormat="1" applyFont="1" applyBorder="1" applyAlignment="1">
      <alignment vertical="center"/>
      <protection/>
    </xf>
    <xf numFmtId="0" fontId="88" fillId="11" borderId="39" xfId="89" applyFont="1" applyFill="1" applyBorder="1" applyAlignment="1">
      <alignment horizontal="center" vertical="center"/>
      <protection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83" fillId="0" borderId="0" xfId="0" applyNumberFormat="1" applyFont="1" applyAlignment="1">
      <alignment vertical="center"/>
    </xf>
    <xf numFmtId="3" fontId="99" fillId="0" borderId="39" xfId="89" applyNumberFormat="1" applyFont="1" applyBorder="1" applyAlignment="1">
      <alignment vertical="center"/>
      <protection/>
    </xf>
    <xf numFmtId="3" fontId="79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6" fillId="0" borderId="40" xfId="0" applyFont="1" applyBorder="1" applyAlignment="1" quotePrefix="1">
      <alignment horizontal="left" wrapText="1"/>
    </xf>
    <xf numFmtId="0" fontId="26" fillId="0" borderId="41" xfId="0" applyFont="1" applyBorder="1" applyAlignment="1" quotePrefix="1">
      <alignment horizontal="left" wrapText="1"/>
    </xf>
    <xf numFmtId="0" fontId="26" fillId="0" borderId="41" xfId="0" applyFont="1" applyBorder="1" applyAlignment="1" quotePrefix="1">
      <alignment horizontal="center" wrapText="1"/>
    </xf>
    <xf numFmtId="0" fontId="26" fillId="0" borderId="41" xfId="0" applyFont="1" applyBorder="1" applyAlignment="1" quotePrefix="1">
      <alignment horizontal="left"/>
    </xf>
    <xf numFmtId="0" fontId="24" fillId="0" borderId="39" xfId="0" applyFont="1" applyBorder="1" applyAlignment="1">
      <alignment horizontal="center" wrapText="1"/>
    </xf>
    <xf numFmtId="0" fontId="24" fillId="0" borderId="39" xfId="0" applyFont="1" applyBorder="1" applyAlignment="1">
      <alignment horizontal="center" vertical="center" wrapText="1"/>
    </xf>
    <xf numFmtId="3" fontId="26" fillId="7" borderId="39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" fontId="26" fillId="0" borderId="39" xfId="0" applyNumberFormat="1" applyFont="1" applyBorder="1" applyAlignment="1">
      <alignment horizontal="right"/>
    </xf>
    <xf numFmtId="0" fontId="29" fillId="7" borderId="40" xfId="0" applyFont="1" applyFill="1" applyBorder="1" applyAlignment="1">
      <alignment horizontal="left"/>
    </xf>
    <xf numFmtId="0" fontId="21" fillId="7" borderId="41" xfId="0" applyFont="1" applyFill="1" applyBorder="1" applyAlignment="1">
      <alignment/>
    </xf>
    <xf numFmtId="3" fontId="26" fillId="0" borderId="39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/>
    </xf>
    <xf numFmtId="3" fontId="26" fillId="7" borderId="39" xfId="0" applyNumberFormat="1" applyFont="1" applyFill="1" applyBorder="1" applyAlignment="1">
      <alignment horizontal="right" wrapText="1"/>
    </xf>
    <xf numFmtId="3" fontId="26" fillId="50" borderId="40" xfId="0" applyNumberFormat="1" applyFont="1" applyFill="1" applyBorder="1" applyAlignment="1" quotePrefix="1">
      <alignment horizontal="right"/>
    </xf>
    <xf numFmtId="3" fontId="26" fillId="50" borderId="39" xfId="0" applyNumberFormat="1" applyFont="1" applyFill="1" applyBorder="1" applyAlignment="1">
      <alignment horizontal="right" wrapText="1"/>
    </xf>
    <xf numFmtId="3" fontId="26" fillId="7" borderId="40" xfId="0" applyNumberFormat="1" applyFont="1" applyFill="1" applyBorder="1" applyAlignment="1" quotePrefix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100" fillId="0" borderId="0" xfId="0" applyFont="1" applyAlignment="1">
      <alignment/>
    </xf>
    <xf numFmtId="0" fontId="25" fillId="0" borderId="0" xfId="0" applyFont="1" applyAlignment="1" quotePrefix="1">
      <alignment horizontal="left" wrapText="1"/>
    </xf>
    <xf numFmtId="0" fontId="23" fillId="0" borderId="0" xfId="0" applyFont="1" applyAlignment="1">
      <alignment horizontal="center"/>
    </xf>
    <xf numFmtId="0" fontId="101" fillId="0" borderId="0" xfId="0" applyFont="1" applyAlignment="1">
      <alignment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 quotePrefix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9" fillId="0" borderId="40" xfId="0" applyFont="1" applyBorder="1" applyAlignment="1">
      <alignment horizontal="left" wrapText="1"/>
    </xf>
    <xf numFmtId="0" fontId="30" fillId="0" borderId="41" xfId="0" applyFont="1" applyBorder="1" applyAlignment="1">
      <alignment wrapText="1"/>
    </xf>
    <xf numFmtId="0" fontId="29" fillId="7" borderId="40" xfId="0" applyFont="1" applyFill="1" applyBorder="1" applyAlignment="1" quotePrefix="1">
      <alignment horizontal="left" wrapText="1"/>
    </xf>
    <xf numFmtId="0" fontId="30" fillId="7" borderId="41" xfId="0" applyFont="1" applyFill="1" applyBorder="1" applyAlignment="1">
      <alignment wrapText="1"/>
    </xf>
    <xf numFmtId="0" fontId="29" fillId="0" borderId="40" xfId="0" applyFont="1" applyBorder="1" applyAlignment="1" quotePrefix="1">
      <alignment horizontal="left" wrapText="1"/>
    </xf>
    <xf numFmtId="0" fontId="21" fillId="0" borderId="41" xfId="0" applyFont="1" applyBorder="1" applyAlignment="1">
      <alignment wrapText="1"/>
    </xf>
    <xf numFmtId="0" fontId="29" fillId="0" borderId="40" xfId="0" applyFont="1" applyBorder="1" applyAlignment="1" quotePrefix="1">
      <alignment horizontal="left"/>
    </xf>
    <xf numFmtId="0" fontId="21" fillId="0" borderId="4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6" fillId="50" borderId="40" xfId="0" applyFont="1" applyFill="1" applyBorder="1" applyAlignment="1">
      <alignment horizontal="left" wrapText="1"/>
    </xf>
    <xf numFmtId="0" fontId="26" fillId="50" borderId="41" xfId="0" applyFont="1" applyFill="1" applyBorder="1" applyAlignment="1">
      <alignment horizontal="left" wrapText="1"/>
    </xf>
    <xf numFmtId="0" fontId="26" fillId="50" borderId="42" xfId="0" applyFont="1" applyFill="1" applyBorder="1" applyAlignment="1">
      <alignment horizontal="left" wrapText="1"/>
    </xf>
    <xf numFmtId="0" fontId="26" fillId="7" borderId="40" xfId="0" applyFont="1" applyFill="1" applyBorder="1" applyAlignment="1">
      <alignment horizontal="left" wrapText="1"/>
    </xf>
    <xf numFmtId="0" fontId="26" fillId="7" borderId="41" xfId="0" applyFont="1" applyFill="1" applyBorder="1" applyAlignment="1">
      <alignment horizontal="left" wrapText="1"/>
    </xf>
    <xf numFmtId="0" fontId="26" fillId="7" borderId="42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9" fillId="7" borderId="40" xfId="0" applyFont="1" applyFill="1" applyBorder="1" applyAlignment="1">
      <alignment horizontal="left" wrapText="1"/>
    </xf>
    <xf numFmtId="0" fontId="21" fillId="7" borderId="41" xfId="0" applyFont="1" applyFill="1" applyBorder="1" applyAlignment="1">
      <alignment/>
    </xf>
    <xf numFmtId="0" fontId="29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46" xfId="89" applyFont="1" applyBorder="1" applyAlignment="1">
      <alignment horizontal="center" vertical="center"/>
      <protection/>
    </xf>
    <xf numFmtId="0" fontId="38" fillId="12" borderId="40" xfId="89" applyFont="1" applyFill="1" applyBorder="1" applyAlignment="1">
      <alignment horizontal="center" vertical="center" wrapText="1"/>
      <protection/>
    </xf>
    <xf numFmtId="0" fontId="38" fillId="12" borderId="42" xfId="89" applyFont="1" applyFill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te" xfId="88"/>
    <cellStyle name="Obično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85825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481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481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010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010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9.7109375" style="91" customWidth="1"/>
    <col min="2" max="3" width="4.28125" style="91" customWidth="1"/>
    <col min="4" max="4" width="5.57421875" style="91" customWidth="1"/>
    <col min="5" max="5" width="5.28125" style="116" customWidth="1"/>
    <col min="6" max="6" width="44.7109375" style="91" customWidth="1"/>
    <col min="7" max="7" width="15.8515625" style="91" bestFit="1" customWidth="1"/>
    <col min="8" max="8" width="17.28125" style="91" customWidth="1"/>
    <col min="9" max="9" width="16.7109375" style="91" customWidth="1"/>
    <col min="10" max="10" width="9.7109375" style="91" customWidth="1"/>
    <col min="11" max="11" width="16.28125" style="91" bestFit="1" customWidth="1"/>
    <col min="12" max="12" width="21.7109375" style="91" bestFit="1" customWidth="1"/>
    <col min="13" max="16384" width="11.421875" style="91" customWidth="1"/>
  </cols>
  <sheetData>
    <row r="2" spans="2:9" ht="15">
      <c r="B2" s="140"/>
      <c r="C2" s="140"/>
      <c r="D2" s="140"/>
      <c r="E2" s="140"/>
      <c r="F2" s="140"/>
      <c r="G2" s="140"/>
      <c r="H2" s="140"/>
      <c r="I2" s="140"/>
    </row>
    <row r="3" spans="2:9" ht="48" customHeight="1">
      <c r="B3" s="133" t="s">
        <v>106</v>
      </c>
      <c r="C3" s="133"/>
      <c r="D3" s="133"/>
      <c r="E3" s="133"/>
      <c r="F3" s="133"/>
      <c r="G3" s="133"/>
      <c r="H3" s="133"/>
      <c r="I3" s="133"/>
    </row>
    <row r="4" spans="2:9" s="92" customFormat="1" ht="26.25" customHeight="1">
      <c r="B4" s="133" t="s">
        <v>38</v>
      </c>
      <c r="C4" s="133"/>
      <c r="D4" s="133"/>
      <c r="E4" s="133"/>
      <c r="F4" s="133"/>
      <c r="G4" s="133"/>
      <c r="H4" s="141"/>
      <c r="I4" s="141"/>
    </row>
    <row r="5" spans="2:6" ht="15.75" customHeight="1">
      <c r="B5" s="93"/>
      <c r="C5" s="94"/>
      <c r="D5" s="94"/>
      <c r="E5" s="94"/>
      <c r="F5" s="94"/>
    </row>
    <row r="6" spans="2:10" ht="27.75" customHeight="1">
      <c r="B6" s="95"/>
      <c r="C6" s="96"/>
      <c r="D6" s="96"/>
      <c r="E6" s="97"/>
      <c r="F6" s="98"/>
      <c r="G6" s="99" t="s">
        <v>99</v>
      </c>
      <c r="H6" s="99" t="s">
        <v>100</v>
      </c>
      <c r="I6" s="100" t="s">
        <v>101</v>
      </c>
      <c r="J6" s="3"/>
    </row>
    <row r="7" spans="2:10" ht="27.75" customHeight="1">
      <c r="B7" s="142" t="s">
        <v>39</v>
      </c>
      <c r="C7" s="128"/>
      <c r="D7" s="128"/>
      <c r="E7" s="128"/>
      <c r="F7" s="143"/>
      <c r="G7" s="101">
        <f>+G8+G9</f>
        <v>16901724</v>
      </c>
      <c r="H7" s="101">
        <f>H8+H9</f>
        <v>16783474</v>
      </c>
      <c r="I7" s="101">
        <f>+I8+I9</f>
        <v>16783474</v>
      </c>
      <c r="J7" s="102"/>
    </row>
    <row r="8" spans="2:9" ht="22.5" customHeight="1">
      <c r="B8" s="125" t="s">
        <v>0</v>
      </c>
      <c r="C8" s="126"/>
      <c r="D8" s="126"/>
      <c r="E8" s="126"/>
      <c r="F8" s="132"/>
      <c r="G8" s="103">
        <v>16901724</v>
      </c>
      <c r="H8" s="103">
        <v>16783474</v>
      </c>
      <c r="I8" s="103">
        <v>16783474</v>
      </c>
    </row>
    <row r="9" spans="2:9" ht="22.5" customHeight="1">
      <c r="B9" s="131" t="s">
        <v>43</v>
      </c>
      <c r="C9" s="132"/>
      <c r="D9" s="132"/>
      <c r="E9" s="132"/>
      <c r="F9" s="132"/>
      <c r="G9" s="103"/>
      <c r="H9" s="103"/>
      <c r="I9" s="103"/>
    </row>
    <row r="10" spans="2:9" ht="22.5" customHeight="1">
      <c r="B10" s="104" t="s">
        <v>40</v>
      </c>
      <c r="C10" s="105"/>
      <c r="D10" s="105"/>
      <c r="E10" s="105"/>
      <c r="F10" s="105"/>
      <c r="G10" s="101">
        <f>+G11+G12</f>
        <v>16901724</v>
      </c>
      <c r="H10" s="101">
        <f>+H11+H12</f>
        <v>16783474</v>
      </c>
      <c r="I10" s="101">
        <f>+I11+I12</f>
        <v>16783474</v>
      </c>
    </row>
    <row r="11" spans="2:11" ht="22.5" customHeight="1">
      <c r="B11" s="129" t="s">
        <v>1</v>
      </c>
      <c r="C11" s="126"/>
      <c r="D11" s="126"/>
      <c r="E11" s="126"/>
      <c r="F11" s="130"/>
      <c r="G11" s="103">
        <v>16649924</v>
      </c>
      <c r="H11" s="103">
        <v>16649924</v>
      </c>
      <c r="I11" s="103">
        <v>16649924</v>
      </c>
      <c r="J11" s="107"/>
      <c r="K11" s="107"/>
    </row>
    <row r="12" spans="2:11" ht="22.5" customHeight="1">
      <c r="B12" s="131" t="s">
        <v>81</v>
      </c>
      <c r="C12" s="132"/>
      <c r="D12" s="132"/>
      <c r="E12" s="132"/>
      <c r="F12" s="132"/>
      <c r="G12" s="103">
        <v>251800</v>
      </c>
      <c r="H12" s="103">
        <v>133550</v>
      </c>
      <c r="I12" s="106">
        <v>133550</v>
      </c>
      <c r="J12" s="107"/>
      <c r="K12" s="107"/>
    </row>
    <row r="13" spans="2:11" ht="22.5" customHeight="1">
      <c r="B13" s="127" t="s">
        <v>2</v>
      </c>
      <c r="C13" s="128"/>
      <c r="D13" s="128"/>
      <c r="E13" s="128"/>
      <c r="F13" s="128"/>
      <c r="G13" s="108">
        <f>+G7-G10</f>
        <v>0</v>
      </c>
      <c r="H13" s="108">
        <f>+H7-H10</f>
        <v>0</v>
      </c>
      <c r="I13" s="108">
        <f>+I7-I10</f>
        <v>0</v>
      </c>
      <c r="K13" s="107"/>
    </row>
    <row r="14" spans="2:9" ht="25.5" customHeight="1">
      <c r="B14" s="133"/>
      <c r="C14" s="123"/>
      <c r="D14" s="123"/>
      <c r="E14" s="123"/>
      <c r="F14" s="123"/>
      <c r="G14" s="124"/>
      <c r="H14" s="124"/>
      <c r="I14" s="124"/>
    </row>
    <row r="15" spans="2:11" ht="27.75" customHeight="1">
      <c r="B15" s="95"/>
      <c r="C15" s="96"/>
      <c r="D15" s="96"/>
      <c r="E15" s="97"/>
      <c r="F15" s="98"/>
      <c r="G15" s="99" t="s">
        <v>99</v>
      </c>
      <c r="H15" s="99" t="s">
        <v>100</v>
      </c>
      <c r="I15" s="100" t="s">
        <v>101</v>
      </c>
      <c r="K15" s="107"/>
    </row>
    <row r="16" spans="2:11" ht="30.75" customHeight="1">
      <c r="B16" s="134" t="s">
        <v>96</v>
      </c>
      <c r="C16" s="135"/>
      <c r="D16" s="135"/>
      <c r="E16" s="135"/>
      <c r="F16" s="136"/>
      <c r="G16" s="109">
        <v>0</v>
      </c>
      <c r="H16" s="109">
        <v>0</v>
      </c>
      <c r="I16" s="110"/>
      <c r="K16" s="107"/>
    </row>
    <row r="17" spans="2:11" ht="34.5" customHeight="1">
      <c r="B17" s="137" t="s">
        <v>97</v>
      </c>
      <c r="C17" s="138"/>
      <c r="D17" s="138"/>
      <c r="E17" s="138"/>
      <c r="F17" s="139"/>
      <c r="G17" s="111">
        <v>0</v>
      </c>
      <c r="H17" s="111">
        <v>0</v>
      </c>
      <c r="I17" s="108"/>
      <c r="K17" s="107"/>
    </row>
    <row r="18" spans="2:11" s="112" customFormat="1" ht="25.5" customHeight="1">
      <c r="B18" s="122"/>
      <c r="C18" s="123"/>
      <c r="D18" s="123"/>
      <c r="E18" s="123"/>
      <c r="F18" s="123"/>
      <c r="G18" s="124"/>
      <c r="H18" s="124"/>
      <c r="I18" s="124"/>
      <c r="K18" s="113"/>
    </row>
    <row r="19" spans="2:12" s="112" customFormat="1" ht="27.75" customHeight="1">
      <c r="B19" s="95"/>
      <c r="C19" s="96"/>
      <c r="D19" s="96"/>
      <c r="E19" s="97"/>
      <c r="F19" s="98"/>
      <c r="G19" s="99" t="s">
        <v>99</v>
      </c>
      <c r="H19" s="99" t="s">
        <v>100</v>
      </c>
      <c r="I19" s="100" t="s">
        <v>101</v>
      </c>
      <c r="K19" s="113"/>
      <c r="L19" s="113"/>
    </row>
    <row r="20" spans="2:11" s="112" customFormat="1" ht="22.5" customHeight="1">
      <c r="B20" s="125" t="s">
        <v>3</v>
      </c>
      <c r="C20" s="126"/>
      <c r="D20" s="126"/>
      <c r="E20" s="126"/>
      <c r="F20" s="126"/>
      <c r="G20" s="103"/>
      <c r="H20" s="103"/>
      <c r="I20" s="103"/>
      <c r="K20" s="113"/>
    </row>
    <row r="21" spans="2:9" s="112" customFormat="1" ht="33.75" customHeight="1">
      <c r="B21" s="125" t="s">
        <v>4</v>
      </c>
      <c r="C21" s="126"/>
      <c r="D21" s="126"/>
      <c r="E21" s="126"/>
      <c r="F21" s="126"/>
      <c r="G21" s="103"/>
      <c r="H21" s="103">
        <v>0</v>
      </c>
      <c r="I21" s="103"/>
    </row>
    <row r="22" spans="2:12" s="112" customFormat="1" ht="22.5" customHeight="1">
      <c r="B22" s="127" t="s">
        <v>5</v>
      </c>
      <c r="C22" s="128"/>
      <c r="D22" s="128"/>
      <c r="E22" s="128"/>
      <c r="F22" s="128"/>
      <c r="G22" s="101">
        <f>G20-G21</f>
        <v>0</v>
      </c>
      <c r="H22" s="101">
        <f>H20-H21</f>
        <v>0</v>
      </c>
      <c r="I22" s="101">
        <f>I20-I21</f>
        <v>0</v>
      </c>
      <c r="K22" s="114"/>
      <c r="L22" s="113"/>
    </row>
    <row r="23" spans="2:9" s="112" customFormat="1" ht="25.5" customHeight="1">
      <c r="B23" s="122"/>
      <c r="C23" s="123"/>
      <c r="D23" s="123"/>
      <c r="E23" s="123"/>
      <c r="F23" s="123"/>
      <c r="G23" s="124"/>
      <c r="H23" s="124"/>
      <c r="I23" s="124"/>
    </row>
    <row r="24" spans="2:9" s="112" customFormat="1" ht="22.5" customHeight="1">
      <c r="B24" s="129" t="s">
        <v>6</v>
      </c>
      <c r="C24" s="126"/>
      <c r="D24" s="126"/>
      <c r="E24" s="126"/>
      <c r="F24" s="126"/>
      <c r="G24" s="103">
        <f>IF((G13+G17+G22)&lt;&gt;0,"NESLAGANJE ZBROJA",(G13+G17+G22))</f>
        <v>0</v>
      </c>
      <c r="H24" s="103">
        <f>IF((H13+H17+H22)&lt;&gt;0,"NESLAGANJE ZBROJA",(H13+H17+H22))</f>
        <v>0</v>
      </c>
      <c r="I24" s="103">
        <f>IF((I13+I17+I22)&lt;&gt;0,"NESLAGANJE ZBROJA",(I13+I17+I22))</f>
        <v>0</v>
      </c>
    </row>
    <row r="25" spans="2:6" s="112" customFormat="1" ht="18" customHeight="1">
      <c r="B25" s="115"/>
      <c r="C25" s="94"/>
      <c r="D25" s="94"/>
      <c r="E25" s="94"/>
      <c r="F25" s="94"/>
    </row>
    <row r="26" spans="2:9" ht="42" customHeight="1">
      <c r="B26" s="120" t="s">
        <v>98</v>
      </c>
      <c r="C26" s="121"/>
      <c r="D26" s="121"/>
      <c r="E26" s="121"/>
      <c r="F26" s="121"/>
      <c r="G26" s="121"/>
      <c r="H26" s="121"/>
      <c r="I26" s="121"/>
    </row>
    <row r="27" ht="12.75">
      <c r="F27" s="117"/>
    </row>
    <row r="31" spans="7:9" ht="12.75">
      <c r="G31" s="107"/>
      <c r="H31" s="107"/>
      <c r="I31" s="107"/>
    </row>
    <row r="32" spans="7:9" ht="12.75">
      <c r="G32" s="107"/>
      <c r="H32" s="107"/>
      <c r="I32" s="107"/>
    </row>
    <row r="33" spans="6:9" ht="12.75">
      <c r="F33" s="118"/>
      <c r="G33" s="119"/>
      <c r="H33" s="119"/>
      <c r="I33" s="119"/>
    </row>
    <row r="34" spans="6:9" ht="12.75">
      <c r="F34" s="118"/>
      <c r="G34" s="107"/>
      <c r="H34" s="107"/>
      <c r="I34" s="107"/>
    </row>
    <row r="35" spans="6:9" ht="12.75">
      <c r="F35" s="118"/>
      <c r="G35" s="107"/>
      <c r="H35" s="107"/>
      <c r="I35" s="107"/>
    </row>
    <row r="36" spans="6:9" ht="12.75">
      <c r="F36" s="118"/>
      <c r="G36" s="107"/>
      <c r="H36" s="107"/>
      <c r="I36" s="107"/>
    </row>
    <row r="37" spans="6:9" ht="12.75">
      <c r="F37" s="118"/>
      <c r="G37" s="107"/>
      <c r="H37" s="107"/>
      <c r="I37" s="107"/>
    </row>
    <row r="38" ht="12.75">
      <c r="F38" s="118"/>
    </row>
    <row r="43" ht="12.75">
      <c r="G43" s="107"/>
    </row>
    <row r="44" ht="12.75">
      <c r="G44" s="107"/>
    </row>
    <row r="45" ht="12.75">
      <c r="G45" s="107"/>
    </row>
  </sheetData>
  <sheetProtection/>
  <mergeCells count="19">
    <mergeCell ref="B2:I2"/>
    <mergeCell ref="B3:I3"/>
    <mergeCell ref="B4:I4"/>
    <mergeCell ref="B7:F7"/>
    <mergeCell ref="B8:F8"/>
    <mergeCell ref="B9:F9"/>
    <mergeCell ref="B11:F11"/>
    <mergeCell ref="B12:F12"/>
    <mergeCell ref="B13:F13"/>
    <mergeCell ref="B14:I14"/>
    <mergeCell ref="B16:F16"/>
    <mergeCell ref="B17:F17"/>
    <mergeCell ref="B26:I26"/>
    <mergeCell ref="B18:I18"/>
    <mergeCell ref="B20:F20"/>
    <mergeCell ref="B21:F21"/>
    <mergeCell ref="B22:F22"/>
    <mergeCell ref="B23:I23"/>
    <mergeCell ref="B24:F24"/>
  </mergeCells>
  <printOptions horizontalCentered="1"/>
  <pageMargins left="0.4724409448818898" right="0.2755905511811024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6.00390625" style="1" customWidth="1"/>
    <col min="2" max="3" width="13.57421875" style="1" customWidth="1"/>
    <col min="4" max="4" width="13.57421875" style="2" customWidth="1"/>
    <col min="5" max="8" width="13.57421875" style="1" customWidth="1"/>
    <col min="9" max="9" width="7.8515625" style="1" customWidth="1"/>
    <col min="10" max="16384" width="11.421875" style="1" customWidth="1"/>
  </cols>
  <sheetData>
    <row r="1" spans="1:8" ht="24" customHeight="1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ht="18" customHeight="1">
      <c r="A2" s="39"/>
      <c r="B2" s="39"/>
      <c r="C2" s="39"/>
      <c r="D2" s="39"/>
      <c r="E2" s="39"/>
      <c r="F2" s="39"/>
      <c r="G2" s="39"/>
      <c r="H2" s="39"/>
    </row>
    <row r="3" spans="1:8" s="18" customFormat="1" ht="12.75">
      <c r="A3" s="17"/>
      <c r="H3" s="19" t="s">
        <v>8</v>
      </c>
    </row>
    <row r="4" spans="1:8" s="18" customFormat="1" ht="13.5" thickBot="1">
      <c r="A4" s="17"/>
      <c r="H4" s="19"/>
    </row>
    <row r="5" spans="1:8" s="18" customFormat="1" ht="26.25" thickBot="1">
      <c r="A5" s="20" t="s">
        <v>9</v>
      </c>
      <c r="B5" s="144" t="s">
        <v>85</v>
      </c>
      <c r="C5" s="145"/>
      <c r="D5" s="145"/>
      <c r="E5" s="145"/>
      <c r="F5" s="145"/>
      <c r="G5" s="145"/>
      <c r="H5" s="146"/>
    </row>
    <row r="6" spans="1:8" s="18" customFormat="1" ht="84.75" thickBot="1">
      <c r="A6" s="4" t="s">
        <v>10</v>
      </c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6" t="s">
        <v>44</v>
      </c>
      <c r="H6" s="15" t="s">
        <v>16</v>
      </c>
    </row>
    <row r="7" spans="1:8" s="18" customFormat="1" ht="12.75">
      <c r="A7" s="6">
        <v>636</v>
      </c>
      <c r="B7" s="30"/>
      <c r="C7" s="7"/>
      <c r="D7" s="7"/>
      <c r="E7" s="7">
        <v>3093995</v>
      </c>
      <c r="F7" s="7"/>
      <c r="G7" s="34"/>
      <c r="H7" s="36"/>
    </row>
    <row r="8" spans="1:8" s="18" customFormat="1" ht="12.75">
      <c r="A8" s="8">
        <v>652</v>
      </c>
      <c r="B8" s="31"/>
      <c r="C8" s="10"/>
      <c r="D8" s="32">
        <v>3212493</v>
      </c>
      <c r="E8" s="33"/>
      <c r="F8" s="33"/>
      <c r="G8" s="35">
        <v>10000</v>
      </c>
      <c r="H8" s="37"/>
    </row>
    <row r="9" spans="1:8" s="18" customFormat="1" ht="12.75">
      <c r="A9" s="8">
        <v>661</v>
      </c>
      <c r="B9" s="9"/>
      <c r="C9" s="10">
        <v>12700</v>
      </c>
      <c r="D9" s="10"/>
      <c r="E9" s="10"/>
      <c r="F9" s="10"/>
      <c r="G9" s="11"/>
      <c r="H9" s="12"/>
    </row>
    <row r="10" spans="1:12" s="18" customFormat="1" ht="12.75">
      <c r="A10" s="8">
        <v>671</v>
      </c>
      <c r="B10" s="9">
        <v>10563436</v>
      </c>
      <c r="C10" s="10"/>
      <c r="D10" s="10"/>
      <c r="E10" s="10"/>
      <c r="F10" s="10"/>
      <c r="G10" s="11"/>
      <c r="H10" s="12"/>
      <c r="L10" s="18">
        <v>9134663</v>
      </c>
    </row>
    <row r="11" spans="1:8" s="18" customFormat="1" ht="12.75">
      <c r="A11" s="8">
        <v>663</v>
      </c>
      <c r="B11" s="9"/>
      <c r="C11" s="10"/>
      <c r="D11" s="10"/>
      <c r="E11" s="10"/>
      <c r="F11" s="10">
        <v>9100</v>
      </c>
      <c r="G11" s="11"/>
      <c r="H11" s="12"/>
    </row>
    <row r="12" spans="1:8" s="18" customFormat="1" ht="13.5" thickBot="1">
      <c r="A12" s="38"/>
      <c r="B12" s="21"/>
      <c r="C12" s="22"/>
      <c r="D12" s="22"/>
      <c r="E12" s="22"/>
      <c r="F12" s="22"/>
      <c r="G12" s="23"/>
      <c r="H12" s="24"/>
    </row>
    <row r="13" spans="1:8" s="18" customFormat="1" ht="30" customHeight="1" thickBot="1">
      <c r="A13" s="25" t="s">
        <v>17</v>
      </c>
      <c r="B13" s="26">
        <f aca="true" t="shared" si="0" ref="B13:H13">SUM(B7:B12)</f>
        <v>10563436</v>
      </c>
      <c r="C13" s="26">
        <f t="shared" si="0"/>
        <v>12700</v>
      </c>
      <c r="D13" s="26">
        <f t="shared" si="0"/>
        <v>3212493</v>
      </c>
      <c r="E13" s="26">
        <f t="shared" si="0"/>
        <v>3093995</v>
      </c>
      <c r="F13" s="26">
        <f t="shared" si="0"/>
        <v>9100</v>
      </c>
      <c r="G13" s="26">
        <f t="shared" si="0"/>
        <v>10000</v>
      </c>
      <c r="H13" s="26">
        <f t="shared" si="0"/>
        <v>0</v>
      </c>
    </row>
    <row r="14" spans="1:8" s="18" customFormat="1" ht="28.5" customHeight="1" thickBot="1">
      <c r="A14" s="25" t="s">
        <v>104</v>
      </c>
      <c r="B14" s="147">
        <f>B13+C13+D13+E13+F13+G13+H13</f>
        <v>16901724</v>
      </c>
      <c r="C14" s="148"/>
      <c r="D14" s="148"/>
      <c r="E14" s="148"/>
      <c r="F14" s="148"/>
      <c r="G14" s="148"/>
      <c r="H14" s="149"/>
    </row>
    <row r="15" spans="1:8" s="18" customFormat="1" ht="18" customHeight="1" thickBot="1">
      <c r="A15" s="27"/>
      <c r="B15" s="28"/>
      <c r="C15" s="28"/>
      <c r="D15" s="28"/>
      <c r="E15" s="28"/>
      <c r="F15" s="28"/>
      <c r="G15" s="28"/>
      <c r="H15" s="28"/>
    </row>
    <row r="16" spans="1:8" s="18" customFormat="1" ht="28.5" customHeight="1" thickBot="1">
      <c r="A16" s="29" t="s">
        <v>9</v>
      </c>
      <c r="B16" s="144" t="s">
        <v>88</v>
      </c>
      <c r="C16" s="145"/>
      <c r="D16" s="145"/>
      <c r="E16" s="145"/>
      <c r="F16" s="145"/>
      <c r="G16" s="145"/>
      <c r="H16" s="146"/>
    </row>
    <row r="17" spans="1:8" s="18" customFormat="1" ht="90" customHeight="1" thickBot="1">
      <c r="A17" s="5" t="s">
        <v>10</v>
      </c>
      <c r="B17" s="13" t="s">
        <v>11</v>
      </c>
      <c r="C17" s="14" t="s">
        <v>12</v>
      </c>
      <c r="D17" s="14" t="s">
        <v>13</v>
      </c>
      <c r="E17" s="14" t="s">
        <v>14</v>
      </c>
      <c r="F17" s="14" t="s">
        <v>15</v>
      </c>
      <c r="G17" s="16" t="s">
        <v>44</v>
      </c>
      <c r="H17" s="15" t="s">
        <v>16</v>
      </c>
    </row>
    <row r="18" spans="1:8" s="18" customFormat="1" ht="16.5" customHeight="1">
      <c r="A18" s="6">
        <v>636</v>
      </c>
      <c r="B18" s="30"/>
      <c r="C18" s="7"/>
      <c r="D18" s="7"/>
      <c r="E18" s="7">
        <v>3093995</v>
      </c>
      <c r="F18" s="7"/>
      <c r="G18" s="34"/>
      <c r="H18" s="36"/>
    </row>
    <row r="19" spans="1:8" s="18" customFormat="1" ht="16.5" customHeight="1">
      <c r="A19" s="8">
        <v>652</v>
      </c>
      <c r="B19" s="31"/>
      <c r="C19" s="10"/>
      <c r="D19" s="32">
        <v>3212493</v>
      </c>
      <c r="E19" s="33"/>
      <c r="F19" s="33"/>
      <c r="G19" s="35">
        <v>10000</v>
      </c>
      <c r="H19" s="37"/>
    </row>
    <row r="20" spans="1:8" s="18" customFormat="1" ht="16.5" customHeight="1">
      <c r="A20" s="8">
        <v>661</v>
      </c>
      <c r="B20" s="9"/>
      <c r="C20" s="10">
        <v>12700</v>
      </c>
      <c r="D20" s="10"/>
      <c r="E20" s="10"/>
      <c r="F20" s="10"/>
      <c r="G20" s="11"/>
      <c r="H20" s="12"/>
    </row>
    <row r="21" spans="1:8" s="18" customFormat="1" ht="16.5" customHeight="1">
      <c r="A21" s="8">
        <v>671</v>
      </c>
      <c r="B21" s="9">
        <v>10445186</v>
      </c>
      <c r="C21" s="10"/>
      <c r="D21" s="10"/>
      <c r="E21" s="10"/>
      <c r="F21" s="10"/>
      <c r="G21" s="11"/>
      <c r="H21" s="12"/>
    </row>
    <row r="22" spans="1:8" s="18" customFormat="1" ht="16.5" customHeight="1">
      <c r="A22" s="8">
        <v>663</v>
      </c>
      <c r="B22" s="9"/>
      <c r="C22" s="10"/>
      <c r="D22" s="10"/>
      <c r="E22" s="10"/>
      <c r="F22" s="10">
        <v>9100</v>
      </c>
      <c r="G22" s="11"/>
      <c r="H22" s="12"/>
    </row>
    <row r="23" spans="1:8" s="18" customFormat="1" ht="16.5" customHeight="1" thickBot="1">
      <c r="A23" s="38"/>
      <c r="B23" s="21"/>
      <c r="C23" s="22"/>
      <c r="D23" s="22"/>
      <c r="E23" s="22"/>
      <c r="F23" s="22"/>
      <c r="G23" s="23"/>
      <c r="H23" s="24"/>
    </row>
    <row r="24" spans="1:17" s="18" customFormat="1" ht="30" customHeight="1" thickBot="1">
      <c r="A24" s="25" t="s">
        <v>17</v>
      </c>
      <c r="B24" s="26">
        <f aca="true" t="shared" si="1" ref="B24:H24">SUM(B18:B23)</f>
        <v>10445186</v>
      </c>
      <c r="C24" s="26">
        <f t="shared" si="1"/>
        <v>12700</v>
      </c>
      <c r="D24" s="26">
        <f t="shared" si="1"/>
        <v>3212493</v>
      </c>
      <c r="E24" s="26">
        <f t="shared" si="1"/>
        <v>3093995</v>
      </c>
      <c r="F24" s="26">
        <f t="shared" si="1"/>
        <v>9100</v>
      </c>
      <c r="G24" s="26">
        <f t="shared" si="1"/>
        <v>10000</v>
      </c>
      <c r="H24" s="26">
        <f t="shared" si="1"/>
        <v>0</v>
      </c>
      <c r="J24" s="40"/>
      <c r="K24" s="40"/>
      <c r="L24" s="40"/>
      <c r="M24" s="40"/>
      <c r="N24" s="40"/>
      <c r="O24" s="40"/>
      <c r="P24" s="40"/>
      <c r="Q24" s="40"/>
    </row>
    <row r="25" spans="1:8" s="18" customFormat="1" ht="30" customHeight="1" thickBot="1">
      <c r="A25" s="25" t="s">
        <v>103</v>
      </c>
      <c r="B25" s="147">
        <f>B24+C24+D24+E24+F24+G24+H24</f>
        <v>16783474</v>
      </c>
      <c r="C25" s="148"/>
      <c r="D25" s="148"/>
      <c r="E25" s="148"/>
      <c r="F25" s="148"/>
      <c r="G25" s="148"/>
      <c r="H25" s="149"/>
    </row>
    <row r="26" spans="1:8" s="18" customFormat="1" ht="18" customHeight="1" thickBot="1">
      <c r="A26" s="27"/>
      <c r="B26" s="28"/>
      <c r="C26" s="28"/>
      <c r="D26" s="28"/>
      <c r="E26" s="28"/>
      <c r="F26" s="28"/>
      <c r="G26" s="28"/>
      <c r="H26" s="28"/>
    </row>
    <row r="27" spans="1:8" ht="26.25" thickBot="1">
      <c r="A27" s="29" t="s">
        <v>9</v>
      </c>
      <c r="B27" s="144" t="s">
        <v>105</v>
      </c>
      <c r="C27" s="145"/>
      <c r="D27" s="145"/>
      <c r="E27" s="145"/>
      <c r="F27" s="145"/>
      <c r="G27" s="145"/>
      <c r="H27" s="146"/>
    </row>
    <row r="28" spans="1:8" ht="84.75" thickBot="1">
      <c r="A28" s="5" t="s">
        <v>10</v>
      </c>
      <c r="B28" s="13" t="s">
        <v>11</v>
      </c>
      <c r="C28" s="14" t="s">
        <v>12</v>
      </c>
      <c r="D28" s="14" t="s">
        <v>13</v>
      </c>
      <c r="E28" s="14" t="s">
        <v>14</v>
      </c>
      <c r="F28" s="14" t="s">
        <v>15</v>
      </c>
      <c r="G28" s="16" t="s">
        <v>44</v>
      </c>
      <c r="H28" s="15" t="s">
        <v>16</v>
      </c>
    </row>
    <row r="29" spans="1:8" ht="12.75">
      <c r="A29" s="6">
        <v>636</v>
      </c>
      <c r="B29" s="30"/>
      <c r="C29" s="7"/>
      <c r="D29" s="7"/>
      <c r="E29" s="7">
        <v>3093995</v>
      </c>
      <c r="F29" s="7"/>
      <c r="G29" s="34"/>
      <c r="H29" s="36"/>
    </row>
    <row r="30" spans="1:8" ht="12.75">
      <c r="A30" s="8">
        <v>652</v>
      </c>
      <c r="B30" s="31"/>
      <c r="C30" s="10"/>
      <c r="D30" s="32">
        <v>3212493</v>
      </c>
      <c r="E30" s="33"/>
      <c r="F30" s="33"/>
      <c r="G30" s="35">
        <v>10000</v>
      </c>
      <c r="H30" s="37"/>
    </row>
    <row r="31" spans="1:8" ht="12.75">
      <c r="A31" s="8">
        <v>661</v>
      </c>
      <c r="B31" s="9"/>
      <c r="C31" s="10">
        <v>12700</v>
      </c>
      <c r="D31" s="10"/>
      <c r="E31" s="10"/>
      <c r="F31" s="10"/>
      <c r="G31" s="11"/>
      <c r="H31" s="12"/>
    </row>
    <row r="32" spans="1:8" ht="12.75">
      <c r="A32" s="8">
        <v>671</v>
      </c>
      <c r="B32" s="9">
        <v>10445186</v>
      </c>
      <c r="C32" s="10"/>
      <c r="D32" s="10"/>
      <c r="E32" s="10"/>
      <c r="F32" s="10"/>
      <c r="G32" s="11"/>
      <c r="H32" s="12"/>
    </row>
    <row r="33" spans="1:8" ht="12.75">
      <c r="A33" s="8">
        <v>663</v>
      </c>
      <c r="B33" s="9"/>
      <c r="C33" s="10"/>
      <c r="D33" s="10"/>
      <c r="E33" s="10"/>
      <c r="F33" s="10">
        <v>9100</v>
      </c>
      <c r="G33" s="11"/>
      <c r="H33" s="12"/>
    </row>
    <row r="34" spans="1:8" ht="13.5" thickBot="1">
      <c r="A34" s="38"/>
      <c r="B34" s="21"/>
      <c r="C34" s="22"/>
      <c r="D34" s="22"/>
      <c r="E34" s="22"/>
      <c r="F34" s="22"/>
      <c r="G34" s="23"/>
      <c r="H34" s="24"/>
    </row>
    <row r="35" spans="1:8" s="18" customFormat="1" ht="30" customHeight="1" thickBot="1">
      <c r="A35" s="25" t="s">
        <v>17</v>
      </c>
      <c r="B35" s="26">
        <f aca="true" t="shared" si="2" ref="B35:H35">SUM(B29:B34)</f>
        <v>10445186</v>
      </c>
      <c r="C35" s="26">
        <f t="shared" si="2"/>
        <v>12700</v>
      </c>
      <c r="D35" s="26">
        <f t="shared" si="2"/>
        <v>3212493</v>
      </c>
      <c r="E35" s="26">
        <f t="shared" si="2"/>
        <v>3093995</v>
      </c>
      <c r="F35" s="26">
        <f t="shared" si="2"/>
        <v>9100</v>
      </c>
      <c r="G35" s="26">
        <f t="shared" si="2"/>
        <v>10000</v>
      </c>
      <c r="H35" s="26">
        <f t="shared" si="2"/>
        <v>0</v>
      </c>
    </row>
    <row r="36" spans="1:8" s="18" customFormat="1" ht="28.5" customHeight="1" thickBot="1">
      <c r="A36" s="25" t="s">
        <v>102</v>
      </c>
      <c r="B36" s="147">
        <f>B35+C35+D35+E35+F35+G35+H35</f>
        <v>16783474</v>
      </c>
      <c r="C36" s="148"/>
      <c r="D36" s="148"/>
      <c r="E36" s="148"/>
      <c r="F36" s="148"/>
      <c r="G36" s="148"/>
      <c r="H36" s="149"/>
    </row>
    <row r="37" spans="1:8" s="18" customFormat="1" ht="28.5" customHeight="1">
      <c r="A37" s="27"/>
      <c r="B37" s="28"/>
      <c r="C37" s="28"/>
      <c r="D37" s="28"/>
      <c r="E37" s="28"/>
      <c r="F37" s="28"/>
      <c r="G37" s="28"/>
      <c r="H37" s="28"/>
    </row>
  </sheetData>
  <sheetProtection/>
  <mergeCells count="7">
    <mergeCell ref="B27:H27"/>
    <mergeCell ref="B36:H36"/>
    <mergeCell ref="A1:H1"/>
    <mergeCell ref="B14:H14"/>
    <mergeCell ref="B5:H5"/>
    <mergeCell ref="B16:H16"/>
    <mergeCell ref="B25:H25"/>
  </mergeCells>
  <printOptions horizontalCentered="1"/>
  <pageMargins left="0.1968503937007874" right="0.1968503937007874" top="0.5905511811023623" bottom="0.1968503937007874" header="0.1968503937007874" footer="0.31496062992125984"/>
  <pageSetup firstPageNumber="2" useFirstPageNumber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1"/>
  <sheetViews>
    <sheetView zoomScalePageLayoutView="0" workbookViewId="0" topLeftCell="A1">
      <selection activeCell="F57" sqref="F57"/>
    </sheetView>
  </sheetViews>
  <sheetFormatPr defaultColWidth="8.8515625" defaultRowHeight="12.75"/>
  <cols>
    <col min="1" max="1" width="6.140625" style="41" customWidth="1"/>
    <col min="2" max="2" width="50.140625" style="41" customWidth="1"/>
    <col min="3" max="4" width="11.28125" style="87" customWidth="1"/>
    <col min="5" max="5" width="10.140625" style="87" customWidth="1"/>
    <col min="6" max="14" width="11.28125" style="87" customWidth="1"/>
    <col min="15" max="16" width="10.421875" style="41" customWidth="1"/>
    <col min="17" max="16384" width="8.8515625" style="41" customWidth="1"/>
  </cols>
  <sheetData>
    <row r="1" spans="1:14" ht="36" customHeight="1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47.25" customHeight="1">
      <c r="A2" s="42" t="s">
        <v>18</v>
      </c>
      <c r="B2" s="42" t="s">
        <v>19</v>
      </c>
      <c r="C2" s="43" t="s">
        <v>94</v>
      </c>
      <c r="D2" s="43" t="s">
        <v>11</v>
      </c>
      <c r="E2" s="43" t="s">
        <v>12</v>
      </c>
      <c r="F2" s="44" t="s">
        <v>13</v>
      </c>
      <c r="G2" s="44" t="s">
        <v>77</v>
      </c>
      <c r="H2" s="44" t="s">
        <v>45</v>
      </c>
      <c r="I2" s="44" t="s">
        <v>46</v>
      </c>
      <c r="J2" s="44" t="s">
        <v>80</v>
      </c>
      <c r="K2" s="45" t="s">
        <v>71</v>
      </c>
      <c r="L2" s="44" t="s">
        <v>87</v>
      </c>
      <c r="M2" s="44" t="s">
        <v>86</v>
      </c>
      <c r="N2" s="44" t="s">
        <v>95</v>
      </c>
    </row>
    <row r="3" spans="1:14" ht="33" customHeight="1">
      <c r="A3" s="152" t="s">
        <v>84</v>
      </c>
      <c r="B3" s="153"/>
      <c r="C3" s="46">
        <f aca="true" t="shared" si="0" ref="C3:N3">SUM(C4+C70+C97+C141+C188+C242+C288+C346)</f>
        <v>16901724</v>
      </c>
      <c r="D3" s="46">
        <f t="shared" si="0"/>
        <v>10563436</v>
      </c>
      <c r="E3" s="46">
        <f t="shared" si="0"/>
        <v>12700</v>
      </c>
      <c r="F3" s="46">
        <f t="shared" si="0"/>
        <v>3212493</v>
      </c>
      <c r="G3" s="47">
        <f t="shared" si="0"/>
        <v>5000</v>
      </c>
      <c r="H3" s="47">
        <f t="shared" si="0"/>
        <v>48020</v>
      </c>
      <c r="I3" s="47">
        <f t="shared" si="0"/>
        <v>3040975</v>
      </c>
      <c r="J3" s="47">
        <f t="shared" si="0"/>
        <v>9100</v>
      </c>
      <c r="K3" s="46">
        <f t="shared" si="0"/>
        <v>10000</v>
      </c>
      <c r="L3" s="46">
        <f t="shared" si="0"/>
        <v>0</v>
      </c>
      <c r="M3" s="46">
        <f>SUM(M4+M70+M97+M141+M188+M242+M288+M346)</f>
        <v>16783474</v>
      </c>
      <c r="N3" s="46">
        <f t="shared" si="0"/>
        <v>16783474</v>
      </c>
    </row>
    <row r="4" spans="1:16" s="51" customFormat="1" ht="15.75" customHeight="1">
      <c r="A4" s="48"/>
      <c r="B4" s="49" t="s">
        <v>47</v>
      </c>
      <c r="C4" s="50">
        <f>SUM(C5+C61+C18+C31+C42+C52+C66)</f>
        <v>7635639</v>
      </c>
      <c r="D4" s="50">
        <f>SUM(D5+D61+D18+D31+D42+D52+D66)</f>
        <v>6097764</v>
      </c>
      <c r="E4" s="50">
        <f aca="true" t="shared" si="1" ref="E4:N4">SUM(E5+E61+E18+E31+E42+E52+E66)</f>
        <v>12700</v>
      </c>
      <c r="F4" s="50">
        <f t="shared" si="1"/>
        <v>1468975</v>
      </c>
      <c r="G4" s="50">
        <f t="shared" si="1"/>
        <v>5000</v>
      </c>
      <c r="H4" s="50">
        <f t="shared" si="1"/>
        <v>41200</v>
      </c>
      <c r="I4" s="50">
        <f t="shared" si="1"/>
        <v>0</v>
      </c>
      <c r="J4" s="50">
        <f t="shared" si="1"/>
        <v>0</v>
      </c>
      <c r="K4" s="50">
        <f t="shared" si="1"/>
        <v>10000</v>
      </c>
      <c r="L4" s="50">
        <f t="shared" si="1"/>
        <v>0</v>
      </c>
      <c r="M4" s="50">
        <f>SUM(M5+M61+M18+M31+M42+M52+M66)</f>
        <v>7635639</v>
      </c>
      <c r="N4" s="50">
        <f t="shared" si="1"/>
        <v>7635639</v>
      </c>
      <c r="O4" s="88">
        <f>C4-M4</f>
        <v>0</v>
      </c>
      <c r="P4" s="88">
        <f>C4-N4</f>
        <v>0</v>
      </c>
    </row>
    <row r="5" spans="1:16" s="55" customFormat="1" ht="15.75" customHeight="1">
      <c r="A5" s="52" t="s">
        <v>41</v>
      </c>
      <c r="B5" s="53" t="s">
        <v>48</v>
      </c>
      <c r="C5" s="54">
        <f aca="true" t="shared" si="2" ref="C5:N5">SUM(C6)</f>
        <v>7065542</v>
      </c>
      <c r="D5" s="54">
        <f t="shared" si="2"/>
        <v>5643967</v>
      </c>
      <c r="E5" s="54">
        <f t="shared" si="2"/>
        <v>12700</v>
      </c>
      <c r="F5" s="54">
        <f t="shared" si="2"/>
        <v>1408875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7065542</v>
      </c>
      <c r="N5" s="54">
        <f t="shared" si="2"/>
        <v>7065542</v>
      </c>
      <c r="O5" s="88">
        <f aca="true" t="shared" si="3" ref="O5:O68">C5-M5</f>
        <v>0</v>
      </c>
      <c r="P5" s="88">
        <f aca="true" t="shared" si="4" ref="P5:P68">C5-N5</f>
        <v>0</v>
      </c>
    </row>
    <row r="6" spans="1:16" s="59" customFormat="1" ht="15.75" customHeight="1">
      <c r="A6" s="56">
        <v>3</v>
      </c>
      <c r="B6" s="57" t="s">
        <v>49</v>
      </c>
      <c r="C6" s="58">
        <f>SUM(C16+C11+C7)</f>
        <v>7065542</v>
      </c>
      <c r="D6" s="58">
        <f>SUM(D16+D11+D7)</f>
        <v>5643967</v>
      </c>
      <c r="E6" s="58">
        <f aca="true" t="shared" si="5" ref="E6:N6">SUM(E16+E11+E7)</f>
        <v>12700</v>
      </c>
      <c r="F6" s="58">
        <f t="shared" si="5"/>
        <v>1408875</v>
      </c>
      <c r="G6" s="58">
        <f t="shared" si="5"/>
        <v>0</v>
      </c>
      <c r="H6" s="58">
        <f t="shared" si="5"/>
        <v>0</v>
      </c>
      <c r="I6" s="58">
        <f t="shared" si="5"/>
        <v>0</v>
      </c>
      <c r="J6" s="58">
        <f t="shared" si="5"/>
        <v>0</v>
      </c>
      <c r="K6" s="58">
        <f t="shared" si="5"/>
        <v>0</v>
      </c>
      <c r="L6" s="58">
        <f t="shared" si="5"/>
        <v>0</v>
      </c>
      <c r="M6" s="58">
        <f t="shared" si="5"/>
        <v>7065542</v>
      </c>
      <c r="N6" s="58">
        <f t="shared" si="5"/>
        <v>7065542</v>
      </c>
      <c r="O6" s="88">
        <f t="shared" si="3"/>
        <v>0</v>
      </c>
      <c r="P6" s="88">
        <f t="shared" si="4"/>
        <v>0</v>
      </c>
    </row>
    <row r="7" spans="1:16" ht="15.75" customHeight="1">
      <c r="A7" s="56">
        <v>31</v>
      </c>
      <c r="B7" s="57" t="s">
        <v>21</v>
      </c>
      <c r="C7" s="58">
        <f>SUM(C8:C10)</f>
        <v>5282462</v>
      </c>
      <c r="D7" s="58">
        <f>SUM(D8:D10)</f>
        <v>5282462</v>
      </c>
      <c r="E7" s="58">
        <f aca="true" t="shared" si="6" ref="E7:N7">SUM(E8:E10)</f>
        <v>0</v>
      </c>
      <c r="F7" s="58">
        <f t="shared" si="6"/>
        <v>0</v>
      </c>
      <c r="G7" s="58">
        <f t="shared" si="6"/>
        <v>0</v>
      </c>
      <c r="H7" s="58">
        <f t="shared" si="6"/>
        <v>0</v>
      </c>
      <c r="I7" s="58">
        <f t="shared" si="6"/>
        <v>0</v>
      </c>
      <c r="J7" s="58">
        <f t="shared" si="6"/>
        <v>0</v>
      </c>
      <c r="K7" s="58">
        <f t="shared" si="6"/>
        <v>0</v>
      </c>
      <c r="L7" s="58">
        <f t="shared" si="6"/>
        <v>0</v>
      </c>
      <c r="M7" s="58">
        <f t="shared" si="6"/>
        <v>5282462</v>
      </c>
      <c r="N7" s="58">
        <f t="shared" si="6"/>
        <v>5282462</v>
      </c>
      <c r="O7" s="88">
        <f t="shared" si="3"/>
        <v>0</v>
      </c>
      <c r="P7" s="88">
        <f t="shared" si="4"/>
        <v>0</v>
      </c>
    </row>
    <row r="8" spans="1:16" s="64" customFormat="1" ht="15.75" customHeight="1">
      <c r="A8" s="60">
        <v>311</v>
      </c>
      <c r="B8" s="61" t="s">
        <v>22</v>
      </c>
      <c r="C8" s="62">
        <f>SUM(D8:L8)</f>
        <v>4141813</v>
      </c>
      <c r="D8" s="63">
        <v>4141813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f>C8</f>
        <v>4141813</v>
      </c>
      <c r="N8" s="62">
        <f>M8</f>
        <v>4141813</v>
      </c>
      <c r="O8" s="88">
        <f t="shared" si="3"/>
        <v>0</v>
      </c>
      <c r="P8" s="88">
        <f t="shared" si="4"/>
        <v>0</v>
      </c>
    </row>
    <row r="9" spans="1:16" s="68" customFormat="1" ht="15.75" customHeight="1">
      <c r="A9" s="65">
        <v>312</v>
      </c>
      <c r="B9" s="66" t="s">
        <v>23</v>
      </c>
      <c r="C9" s="62">
        <f aca="true" t="shared" si="7" ref="C9:C15">SUM(D9:L9)</f>
        <v>453500</v>
      </c>
      <c r="D9" s="63">
        <v>453500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2">
        <f aca="true" t="shared" si="8" ref="M9:M15">C9</f>
        <v>453500</v>
      </c>
      <c r="N9" s="62">
        <f aca="true" t="shared" si="9" ref="N9:N15">M9</f>
        <v>453500</v>
      </c>
      <c r="O9" s="88">
        <f t="shared" si="3"/>
        <v>0</v>
      </c>
      <c r="P9" s="88">
        <f t="shared" si="4"/>
        <v>0</v>
      </c>
    </row>
    <row r="10" spans="1:16" s="64" customFormat="1" ht="15.75" customHeight="1">
      <c r="A10" s="60">
        <v>313</v>
      </c>
      <c r="B10" s="61" t="s">
        <v>24</v>
      </c>
      <c r="C10" s="62">
        <f t="shared" si="7"/>
        <v>687149</v>
      </c>
      <c r="D10" s="63">
        <v>687149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f t="shared" si="8"/>
        <v>687149</v>
      </c>
      <c r="N10" s="62">
        <f t="shared" si="9"/>
        <v>687149</v>
      </c>
      <c r="O10" s="88">
        <f t="shared" si="3"/>
        <v>0</v>
      </c>
      <c r="P10" s="88">
        <f t="shared" si="4"/>
        <v>0</v>
      </c>
    </row>
    <row r="11" spans="1:16" ht="15.75" customHeight="1">
      <c r="A11" s="56">
        <v>32</v>
      </c>
      <c r="B11" s="57" t="s">
        <v>25</v>
      </c>
      <c r="C11" s="58">
        <f aca="true" t="shared" si="10" ref="C11:N11">SUM(C12:C15)</f>
        <v>1783080</v>
      </c>
      <c r="D11" s="58">
        <f t="shared" si="10"/>
        <v>361505</v>
      </c>
      <c r="E11" s="58">
        <f t="shared" si="10"/>
        <v>12700</v>
      </c>
      <c r="F11" s="58">
        <f t="shared" si="10"/>
        <v>1408875</v>
      </c>
      <c r="G11" s="58">
        <f t="shared" si="10"/>
        <v>0</v>
      </c>
      <c r="H11" s="58">
        <f t="shared" si="10"/>
        <v>0</v>
      </c>
      <c r="I11" s="58">
        <f t="shared" si="10"/>
        <v>0</v>
      </c>
      <c r="J11" s="58">
        <f t="shared" si="10"/>
        <v>0</v>
      </c>
      <c r="K11" s="58">
        <f t="shared" si="10"/>
        <v>0</v>
      </c>
      <c r="L11" s="58">
        <f t="shared" si="10"/>
        <v>0</v>
      </c>
      <c r="M11" s="58">
        <f t="shared" si="10"/>
        <v>1783080</v>
      </c>
      <c r="N11" s="58">
        <f t="shared" si="10"/>
        <v>1783080</v>
      </c>
      <c r="O11" s="88">
        <f t="shared" si="3"/>
        <v>0</v>
      </c>
      <c r="P11" s="88">
        <f t="shared" si="4"/>
        <v>0</v>
      </c>
    </row>
    <row r="12" spans="1:16" ht="15.75" customHeight="1">
      <c r="A12" s="69">
        <v>321</v>
      </c>
      <c r="B12" s="70" t="s">
        <v>26</v>
      </c>
      <c r="C12" s="62">
        <f t="shared" si="7"/>
        <v>323225</v>
      </c>
      <c r="D12" s="63">
        <v>305000</v>
      </c>
      <c r="E12" s="71">
        <v>0</v>
      </c>
      <c r="F12" s="63">
        <v>18225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62">
        <f t="shared" si="8"/>
        <v>323225</v>
      </c>
      <c r="N12" s="62">
        <f t="shared" si="9"/>
        <v>323225</v>
      </c>
      <c r="O12" s="88">
        <f t="shared" si="3"/>
        <v>0</v>
      </c>
      <c r="P12" s="88">
        <f t="shared" si="4"/>
        <v>0</v>
      </c>
    </row>
    <row r="13" spans="1:16" ht="15.75" customHeight="1">
      <c r="A13" s="69">
        <v>322</v>
      </c>
      <c r="B13" s="70" t="s">
        <v>27</v>
      </c>
      <c r="C13" s="62">
        <f t="shared" si="7"/>
        <v>1066575</v>
      </c>
      <c r="D13" s="63">
        <v>0</v>
      </c>
      <c r="E13" s="89">
        <v>12700</v>
      </c>
      <c r="F13" s="63">
        <v>1053875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62">
        <f t="shared" si="8"/>
        <v>1066575</v>
      </c>
      <c r="N13" s="62">
        <f t="shared" si="9"/>
        <v>1066575</v>
      </c>
      <c r="O13" s="88">
        <f t="shared" si="3"/>
        <v>0</v>
      </c>
      <c r="P13" s="88">
        <f t="shared" si="4"/>
        <v>0</v>
      </c>
    </row>
    <row r="14" spans="1:16" ht="15.75" customHeight="1">
      <c r="A14" s="69">
        <v>323</v>
      </c>
      <c r="B14" s="70" t="s">
        <v>28</v>
      </c>
      <c r="C14" s="62">
        <f t="shared" si="7"/>
        <v>311175</v>
      </c>
      <c r="D14" s="63">
        <v>0</v>
      </c>
      <c r="E14" s="71">
        <v>0</v>
      </c>
      <c r="F14" s="63">
        <v>311175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62">
        <f t="shared" si="8"/>
        <v>311175</v>
      </c>
      <c r="N14" s="62">
        <f t="shared" si="9"/>
        <v>311175</v>
      </c>
      <c r="O14" s="88">
        <f t="shared" si="3"/>
        <v>0</v>
      </c>
      <c r="P14" s="88">
        <f t="shared" si="4"/>
        <v>0</v>
      </c>
    </row>
    <row r="15" spans="1:16" ht="15.75" customHeight="1">
      <c r="A15" s="69">
        <v>329</v>
      </c>
      <c r="B15" s="70" t="s">
        <v>29</v>
      </c>
      <c r="C15" s="62">
        <f t="shared" si="7"/>
        <v>82105</v>
      </c>
      <c r="D15" s="63">
        <v>56505</v>
      </c>
      <c r="E15" s="71">
        <v>0</v>
      </c>
      <c r="F15" s="63">
        <v>25600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62">
        <f t="shared" si="8"/>
        <v>82105</v>
      </c>
      <c r="N15" s="62">
        <f t="shared" si="9"/>
        <v>82105</v>
      </c>
      <c r="O15" s="88">
        <f t="shared" si="3"/>
        <v>0</v>
      </c>
      <c r="P15" s="88">
        <f t="shared" si="4"/>
        <v>0</v>
      </c>
    </row>
    <row r="16" spans="1:16" ht="17.25" customHeight="1" hidden="1">
      <c r="A16" s="56">
        <v>34</v>
      </c>
      <c r="B16" s="57" t="s">
        <v>30</v>
      </c>
      <c r="C16" s="58">
        <f aca="true" t="shared" si="11" ref="C16:N16">SUM(C17)</f>
        <v>0</v>
      </c>
      <c r="D16" s="58">
        <f t="shared" si="11"/>
        <v>0</v>
      </c>
      <c r="E16" s="58">
        <f t="shared" si="11"/>
        <v>0</v>
      </c>
      <c r="F16" s="58">
        <f t="shared" si="11"/>
        <v>0</v>
      </c>
      <c r="G16" s="58">
        <f t="shared" si="11"/>
        <v>0</v>
      </c>
      <c r="H16" s="58">
        <f t="shared" si="11"/>
        <v>0</v>
      </c>
      <c r="I16" s="58">
        <f t="shared" si="11"/>
        <v>0</v>
      </c>
      <c r="J16" s="58">
        <f t="shared" si="11"/>
        <v>0</v>
      </c>
      <c r="K16" s="58">
        <f t="shared" si="11"/>
        <v>0</v>
      </c>
      <c r="L16" s="58">
        <f t="shared" si="11"/>
        <v>0</v>
      </c>
      <c r="M16" s="58">
        <f t="shared" si="11"/>
        <v>0</v>
      </c>
      <c r="N16" s="58">
        <f t="shared" si="11"/>
        <v>0</v>
      </c>
      <c r="O16" s="88">
        <f t="shared" si="3"/>
        <v>0</v>
      </c>
      <c r="P16" s="88">
        <f t="shared" si="4"/>
        <v>0</v>
      </c>
    </row>
    <row r="17" spans="1:16" ht="17.25" customHeight="1" hidden="1">
      <c r="A17" s="69">
        <v>343</v>
      </c>
      <c r="B17" s="70" t="s">
        <v>31</v>
      </c>
      <c r="C17" s="71">
        <f>SUM(D17:L17)</f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f>C17</f>
        <v>0</v>
      </c>
      <c r="N17" s="71">
        <f>M17</f>
        <v>0</v>
      </c>
      <c r="O17" s="88">
        <f t="shared" si="3"/>
        <v>0</v>
      </c>
      <c r="P17" s="88">
        <f t="shared" si="4"/>
        <v>0</v>
      </c>
    </row>
    <row r="18" spans="1:16" s="72" customFormat="1" ht="15.75" customHeight="1">
      <c r="A18" s="52" t="s">
        <v>41</v>
      </c>
      <c r="B18" s="53" t="s">
        <v>50</v>
      </c>
      <c r="C18" s="54">
        <f aca="true" t="shared" si="12" ref="C18:N18">SUM(C19)</f>
        <v>52177</v>
      </c>
      <c r="D18" s="54">
        <f t="shared" si="12"/>
        <v>40977</v>
      </c>
      <c r="E18" s="54">
        <f t="shared" si="12"/>
        <v>0</v>
      </c>
      <c r="F18" s="54">
        <f t="shared" si="12"/>
        <v>0</v>
      </c>
      <c r="G18" s="54">
        <f t="shared" si="12"/>
        <v>0</v>
      </c>
      <c r="H18" s="54">
        <f t="shared" si="12"/>
        <v>11200</v>
      </c>
      <c r="I18" s="54">
        <f t="shared" si="12"/>
        <v>0</v>
      </c>
      <c r="J18" s="54">
        <f t="shared" si="12"/>
        <v>0</v>
      </c>
      <c r="K18" s="54">
        <f t="shared" si="12"/>
        <v>0</v>
      </c>
      <c r="L18" s="54">
        <f t="shared" si="12"/>
        <v>0</v>
      </c>
      <c r="M18" s="54">
        <f t="shared" si="12"/>
        <v>52177</v>
      </c>
      <c r="N18" s="54">
        <f t="shared" si="12"/>
        <v>52177</v>
      </c>
      <c r="O18" s="88">
        <f t="shared" si="3"/>
        <v>0</v>
      </c>
      <c r="P18" s="88">
        <f t="shared" si="4"/>
        <v>0</v>
      </c>
    </row>
    <row r="19" spans="1:16" ht="15.75" customHeight="1">
      <c r="A19" s="56">
        <v>3</v>
      </c>
      <c r="B19" s="57" t="s">
        <v>20</v>
      </c>
      <c r="C19" s="58">
        <f aca="true" t="shared" si="13" ref="C19:N19">SUM(C20+C24+C29)</f>
        <v>52177</v>
      </c>
      <c r="D19" s="58">
        <f t="shared" si="13"/>
        <v>40977</v>
      </c>
      <c r="E19" s="58">
        <f t="shared" si="13"/>
        <v>0</v>
      </c>
      <c r="F19" s="58">
        <f t="shared" si="13"/>
        <v>0</v>
      </c>
      <c r="G19" s="58">
        <f t="shared" si="13"/>
        <v>0</v>
      </c>
      <c r="H19" s="58">
        <f t="shared" si="13"/>
        <v>11200</v>
      </c>
      <c r="I19" s="58">
        <f t="shared" si="13"/>
        <v>0</v>
      </c>
      <c r="J19" s="58">
        <f t="shared" si="13"/>
        <v>0</v>
      </c>
      <c r="K19" s="58">
        <f t="shared" si="13"/>
        <v>0</v>
      </c>
      <c r="L19" s="58">
        <f t="shared" si="13"/>
        <v>0</v>
      </c>
      <c r="M19" s="58">
        <f t="shared" si="13"/>
        <v>52177</v>
      </c>
      <c r="N19" s="58">
        <f t="shared" si="13"/>
        <v>52177</v>
      </c>
      <c r="O19" s="88">
        <f t="shared" si="3"/>
        <v>0</v>
      </c>
      <c r="P19" s="88">
        <f t="shared" si="4"/>
        <v>0</v>
      </c>
    </row>
    <row r="20" spans="1:16" ht="15.75" customHeight="1">
      <c r="A20" s="56">
        <v>31</v>
      </c>
      <c r="B20" s="57" t="s">
        <v>21</v>
      </c>
      <c r="C20" s="58">
        <f aca="true" t="shared" si="14" ref="C20:N20">SUM(C21:C23)</f>
        <v>32145</v>
      </c>
      <c r="D20" s="58">
        <f t="shared" si="14"/>
        <v>32145</v>
      </c>
      <c r="E20" s="58">
        <f t="shared" si="14"/>
        <v>0</v>
      </c>
      <c r="F20" s="58">
        <f t="shared" si="14"/>
        <v>0</v>
      </c>
      <c r="G20" s="58">
        <f t="shared" si="14"/>
        <v>0</v>
      </c>
      <c r="H20" s="58">
        <f t="shared" si="14"/>
        <v>0</v>
      </c>
      <c r="I20" s="58">
        <f t="shared" si="14"/>
        <v>0</v>
      </c>
      <c r="J20" s="58">
        <f t="shared" si="14"/>
        <v>0</v>
      </c>
      <c r="K20" s="58">
        <f t="shared" si="14"/>
        <v>0</v>
      </c>
      <c r="L20" s="58">
        <f t="shared" si="14"/>
        <v>0</v>
      </c>
      <c r="M20" s="58">
        <f t="shared" si="14"/>
        <v>32145</v>
      </c>
      <c r="N20" s="58">
        <f t="shared" si="14"/>
        <v>32145</v>
      </c>
      <c r="O20" s="88">
        <f t="shared" si="3"/>
        <v>0</v>
      </c>
      <c r="P20" s="88">
        <f t="shared" si="4"/>
        <v>0</v>
      </c>
    </row>
    <row r="21" spans="1:16" s="68" customFormat="1" ht="15.75" customHeight="1">
      <c r="A21" s="65">
        <v>311</v>
      </c>
      <c r="B21" s="66" t="s">
        <v>22</v>
      </c>
      <c r="C21" s="62">
        <f aca="true" t="shared" si="15" ref="C21:C26">SUM(D21:L21)</f>
        <v>25875</v>
      </c>
      <c r="D21" s="63">
        <v>25875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7">
        <f>C21</f>
        <v>25875</v>
      </c>
      <c r="N21" s="67">
        <f aca="true" t="shared" si="16" ref="N21:N28">M21</f>
        <v>25875</v>
      </c>
      <c r="O21" s="88">
        <f t="shared" si="3"/>
        <v>0</v>
      </c>
      <c r="P21" s="88">
        <f t="shared" si="4"/>
        <v>0</v>
      </c>
    </row>
    <row r="22" spans="1:16" s="68" customFormat="1" ht="15.75" customHeight="1">
      <c r="A22" s="65">
        <v>312</v>
      </c>
      <c r="B22" s="66" t="s">
        <v>23</v>
      </c>
      <c r="C22" s="62">
        <f t="shared" si="15"/>
        <v>2000</v>
      </c>
      <c r="D22" s="63">
        <v>2000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f>C22</f>
        <v>2000</v>
      </c>
      <c r="N22" s="67">
        <f t="shared" si="16"/>
        <v>2000</v>
      </c>
      <c r="O22" s="88">
        <f t="shared" si="3"/>
        <v>0</v>
      </c>
      <c r="P22" s="88">
        <f t="shared" si="4"/>
        <v>0</v>
      </c>
    </row>
    <row r="23" spans="1:16" s="68" customFormat="1" ht="15.75" customHeight="1">
      <c r="A23" s="65">
        <v>313</v>
      </c>
      <c r="B23" s="66" t="s">
        <v>24</v>
      </c>
      <c r="C23" s="62">
        <f t="shared" si="15"/>
        <v>4270</v>
      </c>
      <c r="D23" s="63">
        <v>4270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7">
        <f>C23</f>
        <v>4270</v>
      </c>
      <c r="N23" s="67">
        <f t="shared" si="16"/>
        <v>4270</v>
      </c>
      <c r="O23" s="88">
        <f t="shared" si="3"/>
        <v>0</v>
      </c>
      <c r="P23" s="88">
        <f t="shared" si="4"/>
        <v>0</v>
      </c>
    </row>
    <row r="24" spans="1:16" ht="15.75" customHeight="1">
      <c r="A24" s="56">
        <v>32</v>
      </c>
      <c r="B24" s="57" t="s">
        <v>25</v>
      </c>
      <c r="C24" s="58">
        <f aca="true" t="shared" si="17" ref="C24:N24">SUM(C25:C28)</f>
        <v>20032</v>
      </c>
      <c r="D24" s="58">
        <f t="shared" si="17"/>
        <v>8832</v>
      </c>
      <c r="E24" s="58">
        <f t="shared" si="17"/>
        <v>0</v>
      </c>
      <c r="F24" s="58">
        <f t="shared" si="17"/>
        <v>0</v>
      </c>
      <c r="G24" s="58">
        <f t="shared" si="17"/>
        <v>0</v>
      </c>
      <c r="H24" s="58">
        <f t="shared" si="17"/>
        <v>11200</v>
      </c>
      <c r="I24" s="58">
        <f t="shared" si="17"/>
        <v>0</v>
      </c>
      <c r="J24" s="58">
        <f t="shared" si="17"/>
        <v>0</v>
      </c>
      <c r="K24" s="58">
        <f t="shared" si="17"/>
        <v>0</v>
      </c>
      <c r="L24" s="58">
        <f t="shared" si="17"/>
        <v>0</v>
      </c>
      <c r="M24" s="58">
        <f t="shared" si="17"/>
        <v>20032</v>
      </c>
      <c r="N24" s="58">
        <f t="shared" si="17"/>
        <v>20032</v>
      </c>
      <c r="O24" s="88">
        <f t="shared" si="3"/>
        <v>0</v>
      </c>
      <c r="P24" s="88">
        <f t="shared" si="4"/>
        <v>0</v>
      </c>
    </row>
    <row r="25" spans="1:16" s="68" customFormat="1" ht="15.75" customHeight="1">
      <c r="A25" s="65">
        <v>321</v>
      </c>
      <c r="B25" s="66" t="s">
        <v>26</v>
      </c>
      <c r="C25" s="62">
        <f t="shared" si="15"/>
        <v>8832</v>
      </c>
      <c r="D25" s="73">
        <v>8832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f>C25</f>
        <v>8832</v>
      </c>
      <c r="N25" s="67">
        <f t="shared" si="16"/>
        <v>8832</v>
      </c>
      <c r="O25" s="88">
        <f t="shared" si="3"/>
        <v>0</v>
      </c>
      <c r="P25" s="88">
        <f t="shared" si="4"/>
        <v>0</v>
      </c>
    </row>
    <row r="26" spans="1:16" s="68" customFormat="1" ht="15.75" customHeight="1">
      <c r="A26" s="65">
        <v>322</v>
      </c>
      <c r="B26" s="66" t="s">
        <v>27</v>
      </c>
      <c r="C26" s="62">
        <f t="shared" si="15"/>
        <v>11200</v>
      </c>
      <c r="D26" s="67">
        <v>0</v>
      </c>
      <c r="E26" s="67">
        <v>0</v>
      </c>
      <c r="F26" s="67">
        <v>0</v>
      </c>
      <c r="G26" s="67">
        <v>0</v>
      </c>
      <c r="H26" s="63">
        <v>11200</v>
      </c>
      <c r="I26" s="67">
        <v>0</v>
      </c>
      <c r="J26" s="67">
        <v>0</v>
      </c>
      <c r="K26" s="67">
        <v>0</v>
      </c>
      <c r="L26" s="67">
        <v>0</v>
      </c>
      <c r="M26" s="67">
        <f>C26</f>
        <v>11200</v>
      </c>
      <c r="N26" s="67">
        <f t="shared" si="16"/>
        <v>11200</v>
      </c>
      <c r="O26" s="88">
        <f t="shared" si="3"/>
        <v>0</v>
      </c>
      <c r="P26" s="88">
        <f t="shared" si="4"/>
        <v>0</v>
      </c>
    </row>
    <row r="27" spans="1:16" ht="17.25" customHeight="1" hidden="1">
      <c r="A27" s="69">
        <v>323</v>
      </c>
      <c r="B27" s="70" t="s">
        <v>28</v>
      </c>
      <c r="C27" s="71">
        <f>SUM(D27:L27)</f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f>C27</f>
        <v>0</v>
      </c>
      <c r="N27" s="71">
        <f t="shared" si="16"/>
        <v>0</v>
      </c>
      <c r="O27" s="88">
        <f t="shared" si="3"/>
        <v>0</v>
      </c>
      <c r="P27" s="88">
        <f t="shared" si="4"/>
        <v>0</v>
      </c>
    </row>
    <row r="28" spans="1:16" ht="17.25" customHeight="1" hidden="1">
      <c r="A28" s="69">
        <v>329</v>
      </c>
      <c r="B28" s="70" t="s">
        <v>29</v>
      </c>
      <c r="C28" s="71">
        <f>SUM(D28:L28)</f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f>C28</f>
        <v>0</v>
      </c>
      <c r="N28" s="71">
        <f t="shared" si="16"/>
        <v>0</v>
      </c>
      <c r="O28" s="88">
        <f t="shared" si="3"/>
        <v>0</v>
      </c>
      <c r="P28" s="88">
        <f t="shared" si="4"/>
        <v>0</v>
      </c>
    </row>
    <row r="29" spans="1:16" ht="17.25" customHeight="1" hidden="1">
      <c r="A29" s="56">
        <v>34</v>
      </c>
      <c r="B29" s="57" t="s">
        <v>30</v>
      </c>
      <c r="C29" s="58">
        <f aca="true" t="shared" si="18" ref="C29:N29">SUM(C30)</f>
        <v>0</v>
      </c>
      <c r="D29" s="58">
        <f t="shared" si="18"/>
        <v>0</v>
      </c>
      <c r="E29" s="58">
        <f t="shared" si="18"/>
        <v>0</v>
      </c>
      <c r="F29" s="58">
        <f t="shared" si="18"/>
        <v>0</v>
      </c>
      <c r="G29" s="58">
        <f t="shared" si="18"/>
        <v>0</v>
      </c>
      <c r="H29" s="58">
        <f t="shared" si="18"/>
        <v>0</v>
      </c>
      <c r="I29" s="58">
        <f t="shared" si="18"/>
        <v>0</v>
      </c>
      <c r="J29" s="58">
        <f t="shared" si="18"/>
        <v>0</v>
      </c>
      <c r="K29" s="58">
        <f t="shared" si="18"/>
        <v>0</v>
      </c>
      <c r="L29" s="58">
        <f t="shared" si="18"/>
        <v>0</v>
      </c>
      <c r="M29" s="58">
        <f t="shared" si="18"/>
        <v>0</v>
      </c>
      <c r="N29" s="58">
        <f t="shared" si="18"/>
        <v>0</v>
      </c>
      <c r="O29" s="88">
        <f t="shared" si="3"/>
        <v>0</v>
      </c>
      <c r="P29" s="88">
        <f t="shared" si="4"/>
        <v>0</v>
      </c>
    </row>
    <row r="30" spans="1:16" ht="17.25" customHeight="1" hidden="1">
      <c r="A30" s="69">
        <v>343</v>
      </c>
      <c r="B30" s="70" t="s">
        <v>31</v>
      </c>
      <c r="C30" s="71">
        <f>SUM(D30:L30)</f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f>C30</f>
        <v>0</v>
      </c>
      <c r="N30" s="71">
        <f>C30</f>
        <v>0</v>
      </c>
      <c r="O30" s="88">
        <f t="shared" si="3"/>
        <v>0</v>
      </c>
      <c r="P30" s="88">
        <f t="shared" si="4"/>
        <v>0</v>
      </c>
    </row>
    <row r="31" spans="1:16" s="55" customFormat="1" ht="15.75" customHeight="1">
      <c r="A31" s="52" t="s">
        <v>41</v>
      </c>
      <c r="B31" s="53" t="s">
        <v>51</v>
      </c>
      <c r="C31" s="54">
        <f aca="true" t="shared" si="19" ref="C31:N31">SUM(C32)</f>
        <v>430820</v>
      </c>
      <c r="D31" s="54">
        <f t="shared" si="19"/>
        <v>400820</v>
      </c>
      <c r="E31" s="54">
        <f t="shared" si="19"/>
        <v>0</v>
      </c>
      <c r="F31" s="54">
        <f t="shared" si="19"/>
        <v>0</v>
      </c>
      <c r="G31" s="54">
        <f t="shared" si="19"/>
        <v>0</v>
      </c>
      <c r="H31" s="54">
        <f t="shared" si="19"/>
        <v>30000</v>
      </c>
      <c r="I31" s="54">
        <f t="shared" si="19"/>
        <v>0</v>
      </c>
      <c r="J31" s="54">
        <f t="shared" si="19"/>
        <v>0</v>
      </c>
      <c r="K31" s="54">
        <f t="shared" si="19"/>
        <v>0</v>
      </c>
      <c r="L31" s="54">
        <f t="shared" si="19"/>
        <v>0</v>
      </c>
      <c r="M31" s="54">
        <f t="shared" si="19"/>
        <v>430820</v>
      </c>
      <c r="N31" s="54">
        <f t="shared" si="19"/>
        <v>430820</v>
      </c>
      <c r="O31" s="88">
        <f t="shared" si="3"/>
        <v>0</v>
      </c>
      <c r="P31" s="88">
        <f t="shared" si="4"/>
        <v>0</v>
      </c>
    </row>
    <row r="32" spans="1:16" s="59" customFormat="1" ht="15.75" customHeight="1">
      <c r="A32" s="56">
        <v>3</v>
      </c>
      <c r="B32" s="57" t="s">
        <v>20</v>
      </c>
      <c r="C32" s="58">
        <f aca="true" t="shared" si="20" ref="C32:N32">SUM(C37+C33)</f>
        <v>430820</v>
      </c>
      <c r="D32" s="58">
        <f t="shared" si="20"/>
        <v>400820</v>
      </c>
      <c r="E32" s="58">
        <f t="shared" si="20"/>
        <v>0</v>
      </c>
      <c r="F32" s="58">
        <f t="shared" si="20"/>
        <v>0</v>
      </c>
      <c r="G32" s="58">
        <f t="shared" si="20"/>
        <v>0</v>
      </c>
      <c r="H32" s="58">
        <f t="shared" si="20"/>
        <v>30000</v>
      </c>
      <c r="I32" s="58">
        <f t="shared" si="20"/>
        <v>0</v>
      </c>
      <c r="J32" s="58">
        <f t="shared" si="20"/>
        <v>0</v>
      </c>
      <c r="K32" s="58">
        <f t="shared" si="20"/>
        <v>0</v>
      </c>
      <c r="L32" s="58">
        <f t="shared" si="20"/>
        <v>0</v>
      </c>
      <c r="M32" s="58">
        <f t="shared" si="20"/>
        <v>430820</v>
      </c>
      <c r="N32" s="58">
        <f t="shared" si="20"/>
        <v>430820</v>
      </c>
      <c r="O32" s="88">
        <f t="shared" si="3"/>
        <v>0</v>
      </c>
      <c r="P32" s="88">
        <f t="shared" si="4"/>
        <v>0</v>
      </c>
    </row>
    <row r="33" spans="1:16" ht="15.75" customHeight="1">
      <c r="A33" s="56">
        <v>31</v>
      </c>
      <c r="B33" s="57" t="s">
        <v>21</v>
      </c>
      <c r="C33" s="58">
        <f aca="true" t="shared" si="21" ref="C33:N33">SUM(C34:C36)</f>
        <v>372820</v>
      </c>
      <c r="D33" s="58">
        <f t="shared" si="21"/>
        <v>372820</v>
      </c>
      <c r="E33" s="58">
        <f t="shared" si="21"/>
        <v>0</v>
      </c>
      <c r="F33" s="58">
        <f t="shared" si="21"/>
        <v>0</v>
      </c>
      <c r="G33" s="58">
        <f t="shared" si="21"/>
        <v>0</v>
      </c>
      <c r="H33" s="58">
        <f t="shared" si="21"/>
        <v>0</v>
      </c>
      <c r="I33" s="58">
        <f t="shared" si="21"/>
        <v>0</v>
      </c>
      <c r="J33" s="58">
        <f t="shared" si="21"/>
        <v>0</v>
      </c>
      <c r="K33" s="58">
        <f t="shared" si="21"/>
        <v>0</v>
      </c>
      <c r="L33" s="58">
        <f t="shared" si="21"/>
        <v>0</v>
      </c>
      <c r="M33" s="58">
        <f t="shared" si="21"/>
        <v>372820</v>
      </c>
      <c r="N33" s="58">
        <f t="shared" si="21"/>
        <v>372820</v>
      </c>
      <c r="O33" s="88">
        <f t="shared" si="3"/>
        <v>0</v>
      </c>
      <c r="P33" s="88">
        <f t="shared" si="4"/>
        <v>0</v>
      </c>
    </row>
    <row r="34" spans="1:16" s="68" customFormat="1" ht="15.75" customHeight="1">
      <c r="A34" s="65">
        <v>311</v>
      </c>
      <c r="B34" s="66" t="s">
        <v>22</v>
      </c>
      <c r="C34" s="62">
        <f aca="true" t="shared" si="22" ref="C34:C41">SUM(D34:L34)</f>
        <v>308000</v>
      </c>
      <c r="D34" s="63">
        <v>308000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67">
        <f>C34</f>
        <v>308000</v>
      </c>
      <c r="N34" s="67">
        <f aca="true" t="shared" si="23" ref="N34:N41">M34</f>
        <v>308000</v>
      </c>
      <c r="O34" s="88">
        <f t="shared" si="3"/>
        <v>0</v>
      </c>
      <c r="P34" s="88">
        <f t="shared" si="4"/>
        <v>0</v>
      </c>
    </row>
    <row r="35" spans="1:16" s="68" customFormat="1" ht="15.75" customHeight="1">
      <c r="A35" s="65">
        <v>312</v>
      </c>
      <c r="B35" s="66" t="s">
        <v>23</v>
      </c>
      <c r="C35" s="62">
        <f t="shared" si="22"/>
        <v>14000</v>
      </c>
      <c r="D35" s="63">
        <v>14000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67">
        <f>C35</f>
        <v>14000</v>
      </c>
      <c r="N35" s="67">
        <f t="shared" si="23"/>
        <v>14000</v>
      </c>
      <c r="O35" s="88">
        <f t="shared" si="3"/>
        <v>0</v>
      </c>
      <c r="P35" s="88">
        <f t="shared" si="4"/>
        <v>0</v>
      </c>
    </row>
    <row r="36" spans="1:16" s="68" customFormat="1" ht="15.75" customHeight="1">
      <c r="A36" s="65">
        <v>313</v>
      </c>
      <c r="B36" s="66" t="s">
        <v>24</v>
      </c>
      <c r="C36" s="62">
        <f t="shared" si="22"/>
        <v>50820</v>
      </c>
      <c r="D36" s="63">
        <v>50820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67">
        <f>C36</f>
        <v>50820</v>
      </c>
      <c r="N36" s="67">
        <f t="shared" si="23"/>
        <v>50820</v>
      </c>
      <c r="O36" s="88">
        <f t="shared" si="3"/>
        <v>0</v>
      </c>
      <c r="P36" s="88">
        <f t="shared" si="4"/>
        <v>0</v>
      </c>
    </row>
    <row r="37" spans="1:16" ht="15.75" customHeight="1">
      <c r="A37" s="56">
        <v>32</v>
      </c>
      <c r="B37" s="57" t="s">
        <v>25</v>
      </c>
      <c r="C37" s="58">
        <f>SUM(C38:C41)</f>
        <v>58000</v>
      </c>
      <c r="D37" s="58">
        <f>SUM(D38:D41)</f>
        <v>28000</v>
      </c>
      <c r="E37" s="58">
        <f aca="true" t="shared" si="24" ref="E37:N37">SUM(E38:E41)</f>
        <v>0</v>
      </c>
      <c r="F37" s="58">
        <f t="shared" si="24"/>
        <v>0</v>
      </c>
      <c r="G37" s="58">
        <f t="shared" si="24"/>
        <v>0</v>
      </c>
      <c r="H37" s="58">
        <f t="shared" si="24"/>
        <v>30000</v>
      </c>
      <c r="I37" s="58">
        <f t="shared" si="24"/>
        <v>0</v>
      </c>
      <c r="J37" s="58">
        <f t="shared" si="24"/>
        <v>0</v>
      </c>
      <c r="K37" s="58">
        <f t="shared" si="24"/>
        <v>0</v>
      </c>
      <c r="L37" s="58">
        <f t="shared" si="24"/>
        <v>0</v>
      </c>
      <c r="M37" s="58">
        <f t="shared" si="24"/>
        <v>58000</v>
      </c>
      <c r="N37" s="58">
        <f t="shared" si="24"/>
        <v>58000</v>
      </c>
      <c r="O37" s="88">
        <f t="shared" si="3"/>
        <v>0</v>
      </c>
      <c r="P37" s="88">
        <f t="shared" si="4"/>
        <v>0</v>
      </c>
    </row>
    <row r="38" spans="1:16" s="68" customFormat="1" ht="15.75" customHeight="1">
      <c r="A38" s="65">
        <v>321</v>
      </c>
      <c r="B38" s="66" t="s">
        <v>26</v>
      </c>
      <c r="C38" s="62">
        <f t="shared" si="22"/>
        <v>29400</v>
      </c>
      <c r="D38" s="63">
        <v>28000</v>
      </c>
      <c r="E38" s="67">
        <v>0</v>
      </c>
      <c r="F38" s="67">
        <v>0</v>
      </c>
      <c r="G38" s="67">
        <v>0</v>
      </c>
      <c r="H38" s="63">
        <v>1400</v>
      </c>
      <c r="I38" s="67">
        <v>0</v>
      </c>
      <c r="J38" s="67">
        <v>0</v>
      </c>
      <c r="K38" s="67">
        <v>0</v>
      </c>
      <c r="L38" s="67">
        <v>0</v>
      </c>
      <c r="M38" s="67">
        <f>C38</f>
        <v>29400</v>
      </c>
      <c r="N38" s="67">
        <f t="shared" si="23"/>
        <v>29400</v>
      </c>
      <c r="O38" s="88">
        <f t="shared" si="3"/>
        <v>0</v>
      </c>
      <c r="P38" s="88">
        <f t="shared" si="4"/>
        <v>0</v>
      </c>
    </row>
    <row r="39" spans="1:16" s="68" customFormat="1" ht="15.75" customHeight="1">
      <c r="A39" s="65">
        <v>322</v>
      </c>
      <c r="B39" s="66" t="s">
        <v>27</v>
      </c>
      <c r="C39" s="62">
        <f t="shared" si="22"/>
        <v>28000</v>
      </c>
      <c r="D39" s="67">
        <v>0</v>
      </c>
      <c r="E39" s="67">
        <v>0</v>
      </c>
      <c r="F39" s="67">
        <v>0</v>
      </c>
      <c r="G39" s="67">
        <v>0</v>
      </c>
      <c r="H39" s="63">
        <v>28000</v>
      </c>
      <c r="I39" s="67">
        <v>0</v>
      </c>
      <c r="J39" s="67">
        <v>0</v>
      </c>
      <c r="K39" s="67">
        <v>0</v>
      </c>
      <c r="L39" s="67">
        <v>0</v>
      </c>
      <c r="M39" s="67">
        <f>C39</f>
        <v>28000</v>
      </c>
      <c r="N39" s="67">
        <f t="shared" si="23"/>
        <v>28000</v>
      </c>
      <c r="O39" s="88">
        <f t="shared" si="3"/>
        <v>0</v>
      </c>
      <c r="P39" s="88">
        <f t="shared" si="4"/>
        <v>0</v>
      </c>
    </row>
    <row r="40" spans="1:16" s="68" customFormat="1" ht="17.25" customHeight="1" hidden="1">
      <c r="A40" s="65">
        <v>323</v>
      </c>
      <c r="B40" s="66" t="s">
        <v>28</v>
      </c>
      <c r="C40" s="62">
        <f t="shared" si="22"/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f>C40</f>
        <v>0</v>
      </c>
      <c r="N40" s="67">
        <f t="shared" si="23"/>
        <v>0</v>
      </c>
      <c r="O40" s="88">
        <f t="shared" si="3"/>
        <v>0</v>
      </c>
      <c r="P40" s="88">
        <f t="shared" si="4"/>
        <v>0</v>
      </c>
    </row>
    <row r="41" spans="1:16" s="68" customFormat="1" ht="15.75" customHeight="1">
      <c r="A41" s="65">
        <v>422</v>
      </c>
      <c r="B41" s="66" t="s">
        <v>32</v>
      </c>
      <c r="C41" s="62">
        <f t="shared" si="22"/>
        <v>600</v>
      </c>
      <c r="D41" s="67">
        <v>0</v>
      </c>
      <c r="E41" s="67">
        <v>0</v>
      </c>
      <c r="F41" s="67">
        <v>0</v>
      </c>
      <c r="G41" s="67">
        <v>0</v>
      </c>
      <c r="H41" s="63">
        <v>600</v>
      </c>
      <c r="I41" s="67">
        <v>0</v>
      </c>
      <c r="J41" s="67">
        <v>0</v>
      </c>
      <c r="K41" s="67">
        <v>0</v>
      </c>
      <c r="L41" s="67">
        <v>0</v>
      </c>
      <c r="M41" s="67">
        <f>C41</f>
        <v>600</v>
      </c>
      <c r="N41" s="67">
        <f t="shared" si="23"/>
        <v>600</v>
      </c>
      <c r="O41" s="88">
        <f t="shared" si="3"/>
        <v>0</v>
      </c>
      <c r="P41" s="88">
        <f t="shared" si="4"/>
        <v>0</v>
      </c>
    </row>
    <row r="42" spans="1:16" s="74" customFormat="1" ht="17.25" customHeight="1">
      <c r="A42" s="52" t="s">
        <v>41</v>
      </c>
      <c r="B42" s="53" t="s">
        <v>92</v>
      </c>
      <c r="C42" s="54">
        <f aca="true" t="shared" si="25" ref="C42:N42">SUM(C47+C43)</f>
        <v>12000</v>
      </c>
      <c r="D42" s="54">
        <f t="shared" si="25"/>
        <v>12000</v>
      </c>
      <c r="E42" s="54">
        <f t="shared" si="25"/>
        <v>0</v>
      </c>
      <c r="F42" s="54">
        <f t="shared" si="25"/>
        <v>0</v>
      </c>
      <c r="G42" s="54">
        <f t="shared" si="25"/>
        <v>0</v>
      </c>
      <c r="H42" s="54">
        <f t="shared" si="25"/>
        <v>0</v>
      </c>
      <c r="I42" s="54">
        <f t="shared" si="25"/>
        <v>0</v>
      </c>
      <c r="J42" s="54">
        <f t="shared" si="25"/>
        <v>0</v>
      </c>
      <c r="K42" s="54">
        <f t="shared" si="25"/>
        <v>0</v>
      </c>
      <c r="L42" s="54">
        <f t="shared" si="25"/>
        <v>0</v>
      </c>
      <c r="M42" s="54">
        <f t="shared" si="25"/>
        <v>12000</v>
      </c>
      <c r="N42" s="54">
        <f t="shared" si="25"/>
        <v>12000</v>
      </c>
      <c r="O42" s="88">
        <f t="shared" si="3"/>
        <v>0</v>
      </c>
      <c r="P42" s="88">
        <f t="shared" si="4"/>
        <v>0</v>
      </c>
    </row>
    <row r="43" spans="1:16" ht="17.25" customHeight="1">
      <c r="A43" s="56">
        <v>32</v>
      </c>
      <c r="B43" s="57" t="s">
        <v>25</v>
      </c>
      <c r="C43" s="58">
        <f aca="true" t="shared" si="26" ref="C43:N43">SUM(C44:C46)</f>
        <v>12000</v>
      </c>
      <c r="D43" s="58">
        <f t="shared" si="26"/>
        <v>12000</v>
      </c>
      <c r="E43" s="58">
        <f t="shared" si="26"/>
        <v>0</v>
      </c>
      <c r="F43" s="58">
        <f t="shared" si="26"/>
        <v>0</v>
      </c>
      <c r="G43" s="58">
        <f t="shared" si="26"/>
        <v>0</v>
      </c>
      <c r="H43" s="58">
        <f t="shared" si="26"/>
        <v>0</v>
      </c>
      <c r="I43" s="58">
        <f t="shared" si="26"/>
        <v>0</v>
      </c>
      <c r="J43" s="58">
        <f t="shared" si="26"/>
        <v>0</v>
      </c>
      <c r="K43" s="58">
        <f t="shared" si="26"/>
        <v>0</v>
      </c>
      <c r="L43" s="58">
        <f t="shared" si="26"/>
        <v>0</v>
      </c>
      <c r="M43" s="58">
        <f t="shared" si="26"/>
        <v>12000</v>
      </c>
      <c r="N43" s="58">
        <f t="shared" si="26"/>
        <v>12000</v>
      </c>
      <c r="O43" s="88">
        <f t="shared" si="3"/>
        <v>0</v>
      </c>
      <c r="P43" s="88">
        <f t="shared" si="4"/>
        <v>0</v>
      </c>
    </row>
    <row r="44" spans="1:16" s="59" customFormat="1" ht="17.25" customHeight="1" hidden="1">
      <c r="A44" s="69">
        <v>321</v>
      </c>
      <c r="B44" s="70" t="s">
        <v>26</v>
      </c>
      <c r="C44" s="71">
        <f>SUM(D44:L44)</f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f>C44</f>
        <v>0</v>
      </c>
      <c r="N44" s="71">
        <f>M44</f>
        <v>0</v>
      </c>
      <c r="O44" s="88">
        <f t="shared" si="3"/>
        <v>0</v>
      </c>
      <c r="P44" s="88">
        <f t="shared" si="4"/>
        <v>0</v>
      </c>
    </row>
    <row r="45" spans="1:16" s="64" customFormat="1" ht="17.25" customHeight="1">
      <c r="A45" s="60">
        <v>322</v>
      </c>
      <c r="B45" s="61" t="s">
        <v>27</v>
      </c>
      <c r="C45" s="62">
        <f>SUM(D45:L45)</f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71">
        <v>0</v>
      </c>
      <c r="J45" s="71">
        <v>0</v>
      </c>
      <c r="K45" s="71">
        <v>0</v>
      </c>
      <c r="L45" s="63">
        <v>0</v>
      </c>
      <c r="M45" s="67">
        <f>C45</f>
        <v>0</v>
      </c>
      <c r="N45" s="62">
        <f>M45</f>
        <v>0</v>
      </c>
      <c r="O45" s="88">
        <f t="shared" si="3"/>
        <v>0</v>
      </c>
      <c r="P45" s="88">
        <f t="shared" si="4"/>
        <v>0</v>
      </c>
    </row>
    <row r="46" spans="1:16" s="64" customFormat="1" ht="17.25" customHeight="1">
      <c r="A46" s="60">
        <v>323</v>
      </c>
      <c r="B46" s="61" t="s">
        <v>28</v>
      </c>
      <c r="C46" s="62">
        <f>SUM(D46:L46)</f>
        <v>12000</v>
      </c>
      <c r="D46" s="89">
        <v>12000</v>
      </c>
      <c r="E46" s="62">
        <v>0</v>
      </c>
      <c r="F46" s="62">
        <v>0</v>
      </c>
      <c r="G46" s="62">
        <v>0</v>
      </c>
      <c r="H46" s="62">
        <v>0</v>
      </c>
      <c r="I46" s="71">
        <v>0</v>
      </c>
      <c r="J46" s="71">
        <v>0</v>
      </c>
      <c r="K46" s="71">
        <v>0</v>
      </c>
      <c r="L46" s="63">
        <v>0</v>
      </c>
      <c r="M46" s="67">
        <f>C46</f>
        <v>12000</v>
      </c>
      <c r="N46" s="62">
        <f>M46</f>
        <v>12000</v>
      </c>
      <c r="O46" s="88">
        <f t="shared" si="3"/>
        <v>0</v>
      </c>
      <c r="P46" s="88">
        <f t="shared" si="4"/>
        <v>0</v>
      </c>
    </row>
    <row r="47" spans="1:16" ht="17.25" customHeight="1">
      <c r="A47" s="56">
        <v>4</v>
      </c>
      <c r="B47" s="57" t="s">
        <v>33</v>
      </c>
      <c r="C47" s="58">
        <f aca="true" t="shared" si="27" ref="C47:N47">SUM(C48+C50)</f>
        <v>0</v>
      </c>
      <c r="D47" s="58">
        <f t="shared" si="27"/>
        <v>0</v>
      </c>
      <c r="E47" s="58">
        <f t="shared" si="27"/>
        <v>0</v>
      </c>
      <c r="F47" s="58">
        <f t="shared" si="27"/>
        <v>0</v>
      </c>
      <c r="G47" s="58">
        <f t="shared" si="27"/>
        <v>0</v>
      </c>
      <c r="H47" s="58">
        <f t="shared" si="27"/>
        <v>0</v>
      </c>
      <c r="I47" s="58">
        <f t="shared" si="27"/>
        <v>0</v>
      </c>
      <c r="J47" s="58">
        <f t="shared" si="27"/>
        <v>0</v>
      </c>
      <c r="K47" s="58">
        <f t="shared" si="27"/>
        <v>0</v>
      </c>
      <c r="L47" s="58">
        <f t="shared" si="27"/>
        <v>0</v>
      </c>
      <c r="M47" s="58">
        <f t="shared" si="27"/>
        <v>0</v>
      </c>
      <c r="N47" s="58">
        <f t="shared" si="27"/>
        <v>0</v>
      </c>
      <c r="O47" s="88">
        <f t="shared" si="3"/>
        <v>0</v>
      </c>
      <c r="P47" s="88">
        <f t="shared" si="4"/>
        <v>0</v>
      </c>
    </row>
    <row r="48" spans="1:16" ht="17.25" customHeight="1" hidden="1">
      <c r="A48" s="56">
        <v>41</v>
      </c>
      <c r="B48" s="57" t="s">
        <v>37</v>
      </c>
      <c r="C48" s="58">
        <f aca="true" t="shared" si="28" ref="C48:N48">SUM(C49)</f>
        <v>0</v>
      </c>
      <c r="D48" s="58">
        <f t="shared" si="28"/>
        <v>0</v>
      </c>
      <c r="E48" s="58">
        <f t="shared" si="28"/>
        <v>0</v>
      </c>
      <c r="F48" s="58">
        <f t="shared" si="28"/>
        <v>0</v>
      </c>
      <c r="G48" s="58">
        <f t="shared" si="28"/>
        <v>0</v>
      </c>
      <c r="H48" s="58">
        <f t="shared" si="28"/>
        <v>0</v>
      </c>
      <c r="I48" s="58">
        <f t="shared" si="28"/>
        <v>0</v>
      </c>
      <c r="J48" s="58">
        <f t="shared" si="28"/>
        <v>0</v>
      </c>
      <c r="K48" s="58">
        <f t="shared" si="28"/>
        <v>0</v>
      </c>
      <c r="L48" s="58">
        <f t="shared" si="28"/>
        <v>0</v>
      </c>
      <c r="M48" s="58">
        <f t="shared" si="28"/>
        <v>0</v>
      </c>
      <c r="N48" s="58">
        <f t="shared" si="28"/>
        <v>0</v>
      </c>
      <c r="O48" s="88">
        <f t="shared" si="3"/>
        <v>0</v>
      </c>
      <c r="P48" s="88">
        <f t="shared" si="4"/>
        <v>0</v>
      </c>
    </row>
    <row r="49" spans="1:16" ht="17.25" customHeight="1" hidden="1">
      <c r="A49" s="69">
        <v>411</v>
      </c>
      <c r="B49" s="70" t="s">
        <v>35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88">
        <f t="shared" si="3"/>
        <v>0</v>
      </c>
      <c r="P49" s="88">
        <f t="shared" si="4"/>
        <v>0</v>
      </c>
    </row>
    <row r="50" spans="1:16" ht="17.25" customHeight="1">
      <c r="A50" s="56">
        <v>42</v>
      </c>
      <c r="B50" s="57" t="s">
        <v>34</v>
      </c>
      <c r="C50" s="58">
        <f aca="true" t="shared" si="29" ref="C50:N50">SUM(C51:C51)</f>
        <v>0</v>
      </c>
      <c r="D50" s="58">
        <f t="shared" si="29"/>
        <v>0</v>
      </c>
      <c r="E50" s="58">
        <f t="shared" si="29"/>
        <v>0</v>
      </c>
      <c r="F50" s="58">
        <f t="shared" si="29"/>
        <v>0</v>
      </c>
      <c r="G50" s="58">
        <f t="shared" si="29"/>
        <v>0</v>
      </c>
      <c r="H50" s="58">
        <f t="shared" si="29"/>
        <v>0</v>
      </c>
      <c r="I50" s="58">
        <f t="shared" si="29"/>
        <v>0</v>
      </c>
      <c r="J50" s="58">
        <f t="shared" si="29"/>
        <v>0</v>
      </c>
      <c r="K50" s="58">
        <f t="shared" si="29"/>
        <v>0</v>
      </c>
      <c r="L50" s="58">
        <f t="shared" si="29"/>
        <v>0</v>
      </c>
      <c r="M50" s="58">
        <f t="shared" si="29"/>
        <v>0</v>
      </c>
      <c r="N50" s="58">
        <f t="shared" si="29"/>
        <v>0</v>
      </c>
      <c r="O50" s="88">
        <f t="shared" si="3"/>
        <v>0</v>
      </c>
      <c r="P50" s="88">
        <f t="shared" si="4"/>
        <v>0</v>
      </c>
    </row>
    <row r="51" spans="1:16" s="64" customFormat="1" ht="17.25" customHeight="1">
      <c r="A51" s="60">
        <v>422</v>
      </c>
      <c r="B51" s="61" t="s">
        <v>32</v>
      </c>
      <c r="C51" s="62">
        <f>SUM(D51:L51)</f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3">
        <v>0</v>
      </c>
      <c r="M51" s="67">
        <f>C51</f>
        <v>0</v>
      </c>
      <c r="N51" s="62">
        <f>M51</f>
        <v>0</v>
      </c>
      <c r="O51" s="88">
        <f t="shared" si="3"/>
        <v>0</v>
      </c>
      <c r="P51" s="88">
        <f t="shared" si="4"/>
        <v>0</v>
      </c>
    </row>
    <row r="52" spans="1:16" s="74" customFormat="1" ht="15" customHeight="1">
      <c r="A52" s="52" t="s">
        <v>41</v>
      </c>
      <c r="B52" s="53" t="s">
        <v>83</v>
      </c>
      <c r="C52" s="54">
        <f aca="true" t="shared" si="30" ref="C52:N52">SUM(C56+C53)</f>
        <v>5000</v>
      </c>
      <c r="D52" s="54">
        <f t="shared" si="30"/>
        <v>0</v>
      </c>
      <c r="E52" s="54">
        <f t="shared" si="30"/>
        <v>0</v>
      </c>
      <c r="F52" s="54">
        <f t="shared" si="30"/>
        <v>0</v>
      </c>
      <c r="G52" s="54">
        <f t="shared" si="30"/>
        <v>5000</v>
      </c>
      <c r="H52" s="54">
        <f t="shared" si="30"/>
        <v>0</v>
      </c>
      <c r="I52" s="54">
        <f t="shared" si="30"/>
        <v>0</v>
      </c>
      <c r="J52" s="54">
        <f t="shared" si="30"/>
        <v>0</v>
      </c>
      <c r="K52" s="54">
        <f t="shared" si="30"/>
        <v>0</v>
      </c>
      <c r="L52" s="54">
        <f t="shared" si="30"/>
        <v>0</v>
      </c>
      <c r="M52" s="54">
        <f t="shared" si="30"/>
        <v>5000</v>
      </c>
      <c r="N52" s="54">
        <f t="shared" si="30"/>
        <v>5000</v>
      </c>
      <c r="O52" s="88">
        <f t="shared" si="3"/>
        <v>0</v>
      </c>
      <c r="P52" s="88">
        <f t="shared" si="4"/>
        <v>0</v>
      </c>
    </row>
    <row r="53" spans="1:16" ht="15" customHeight="1">
      <c r="A53" s="56">
        <v>32</v>
      </c>
      <c r="B53" s="57" t="s">
        <v>25</v>
      </c>
      <c r="C53" s="58">
        <f aca="true" t="shared" si="31" ref="C53:N53">SUM(C54:C55)</f>
        <v>5000</v>
      </c>
      <c r="D53" s="58">
        <f t="shared" si="31"/>
        <v>0</v>
      </c>
      <c r="E53" s="58">
        <f t="shared" si="31"/>
        <v>0</v>
      </c>
      <c r="F53" s="58">
        <f t="shared" si="31"/>
        <v>0</v>
      </c>
      <c r="G53" s="58">
        <f t="shared" si="31"/>
        <v>5000</v>
      </c>
      <c r="H53" s="58">
        <f t="shared" si="31"/>
        <v>0</v>
      </c>
      <c r="I53" s="58">
        <f t="shared" si="31"/>
        <v>0</v>
      </c>
      <c r="J53" s="58">
        <f t="shared" si="31"/>
        <v>0</v>
      </c>
      <c r="K53" s="58">
        <f t="shared" si="31"/>
        <v>0</v>
      </c>
      <c r="L53" s="58">
        <f t="shared" si="31"/>
        <v>0</v>
      </c>
      <c r="M53" s="58">
        <f t="shared" si="31"/>
        <v>5000</v>
      </c>
      <c r="N53" s="58">
        <f t="shared" si="31"/>
        <v>5000</v>
      </c>
      <c r="O53" s="88">
        <f t="shared" si="3"/>
        <v>0</v>
      </c>
      <c r="P53" s="88">
        <f t="shared" si="4"/>
        <v>0</v>
      </c>
    </row>
    <row r="54" spans="1:16" s="59" customFormat="1" ht="15" customHeight="1">
      <c r="A54" s="69">
        <v>321</v>
      </c>
      <c r="B54" s="70" t="s">
        <v>26</v>
      </c>
      <c r="C54" s="71">
        <f>SUM(D54:L54)</f>
        <v>0</v>
      </c>
      <c r="D54" s="71">
        <v>0</v>
      </c>
      <c r="E54" s="71"/>
      <c r="F54" s="71"/>
      <c r="G54" s="71">
        <v>0</v>
      </c>
      <c r="H54" s="71">
        <v>0</v>
      </c>
      <c r="I54" s="71"/>
      <c r="J54" s="71"/>
      <c r="K54" s="71"/>
      <c r="L54" s="71"/>
      <c r="M54" s="71">
        <f>C54</f>
        <v>0</v>
      </c>
      <c r="N54" s="71">
        <f>M54</f>
        <v>0</v>
      </c>
      <c r="O54" s="88">
        <f t="shared" si="3"/>
        <v>0</v>
      </c>
      <c r="P54" s="88">
        <f t="shared" si="4"/>
        <v>0</v>
      </c>
    </row>
    <row r="55" spans="1:16" s="64" customFormat="1" ht="15" customHeight="1">
      <c r="A55" s="60">
        <v>322</v>
      </c>
      <c r="B55" s="61" t="s">
        <v>27</v>
      </c>
      <c r="C55" s="62">
        <f>SUM(D55:L55)</f>
        <v>5000</v>
      </c>
      <c r="D55" s="62">
        <v>0</v>
      </c>
      <c r="E55" s="62">
        <v>0</v>
      </c>
      <c r="F55" s="62">
        <v>0</v>
      </c>
      <c r="G55" s="63">
        <v>5000</v>
      </c>
      <c r="H55" s="62">
        <v>0</v>
      </c>
      <c r="I55" s="62"/>
      <c r="J55" s="62"/>
      <c r="K55" s="62"/>
      <c r="L55" s="62"/>
      <c r="M55" s="62">
        <f>C55</f>
        <v>5000</v>
      </c>
      <c r="N55" s="62">
        <f>M55</f>
        <v>5000</v>
      </c>
      <c r="O55" s="88">
        <f t="shared" si="3"/>
        <v>0</v>
      </c>
      <c r="P55" s="88">
        <f t="shared" si="4"/>
        <v>0</v>
      </c>
    </row>
    <row r="56" spans="1:16" ht="15" customHeight="1">
      <c r="A56" s="56">
        <v>4</v>
      </c>
      <c r="B56" s="57" t="s">
        <v>33</v>
      </c>
      <c r="C56" s="58">
        <f aca="true" t="shared" si="32" ref="C56:N56">SUM(C57+C59)</f>
        <v>0</v>
      </c>
      <c r="D56" s="58">
        <f t="shared" si="32"/>
        <v>0</v>
      </c>
      <c r="E56" s="58">
        <f t="shared" si="32"/>
        <v>0</v>
      </c>
      <c r="F56" s="58">
        <f t="shared" si="32"/>
        <v>0</v>
      </c>
      <c r="G56" s="58">
        <f t="shared" si="32"/>
        <v>0</v>
      </c>
      <c r="H56" s="58">
        <f t="shared" si="32"/>
        <v>0</v>
      </c>
      <c r="I56" s="58">
        <f t="shared" si="32"/>
        <v>0</v>
      </c>
      <c r="J56" s="58">
        <f t="shared" si="32"/>
        <v>0</v>
      </c>
      <c r="K56" s="58">
        <f t="shared" si="32"/>
        <v>0</v>
      </c>
      <c r="L56" s="58">
        <f t="shared" si="32"/>
        <v>0</v>
      </c>
      <c r="M56" s="58">
        <f t="shared" si="32"/>
        <v>0</v>
      </c>
      <c r="N56" s="58">
        <f t="shared" si="32"/>
        <v>0</v>
      </c>
      <c r="O56" s="88">
        <f t="shared" si="3"/>
        <v>0</v>
      </c>
      <c r="P56" s="88">
        <f t="shared" si="4"/>
        <v>0</v>
      </c>
    </row>
    <row r="57" spans="1:16" ht="15" customHeight="1">
      <c r="A57" s="56">
        <v>41</v>
      </c>
      <c r="B57" s="57" t="s">
        <v>37</v>
      </c>
      <c r="C57" s="58">
        <f aca="true" t="shared" si="33" ref="C57:N57">SUM(C58)</f>
        <v>0</v>
      </c>
      <c r="D57" s="58">
        <f t="shared" si="33"/>
        <v>0</v>
      </c>
      <c r="E57" s="58">
        <f t="shared" si="33"/>
        <v>0</v>
      </c>
      <c r="F57" s="58">
        <f t="shared" si="33"/>
        <v>0</v>
      </c>
      <c r="G57" s="58">
        <f t="shared" si="33"/>
        <v>0</v>
      </c>
      <c r="H57" s="58">
        <f t="shared" si="33"/>
        <v>0</v>
      </c>
      <c r="I57" s="58">
        <f t="shared" si="33"/>
        <v>0</v>
      </c>
      <c r="J57" s="58">
        <f t="shared" si="33"/>
        <v>0</v>
      </c>
      <c r="K57" s="58">
        <f t="shared" si="33"/>
        <v>0</v>
      </c>
      <c r="L57" s="58">
        <f t="shared" si="33"/>
        <v>0</v>
      </c>
      <c r="M57" s="58">
        <f t="shared" si="33"/>
        <v>0</v>
      </c>
      <c r="N57" s="58">
        <f t="shared" si="33"/>
        <v>0</v>
      </c>
      <c r="O57" s="88">
        <f t="shared" si="3"/>
        <v>0</v>
      </c>
      <c r="P57" s="88">
        <f t="shared" si="4"/>
        <v>0</v>
      </c>
    </row>
    <row r="58" spans="1:16" ht="15" customHeight="1">
      <c r="A58" s="69">
        <v>411</v>
      </c>
      <c r="B58" s="70" t="s">
        <v>35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88">
        <f t="shared" si="3"/>
        <v>0</v>
      </c>
      <c r="P58" s="88">
        <f t="shared" si="4"/>
        <v>0</v>
      </c>
    </row>
    <row r="59" spans="1:16" ht="15" customHeight="1">
      <c r="A59" s="56">
        <v>42</v>
      </c>
      <c r="B59" s="57" t="s">
        <v>34</v>
      </c>
      <c r="C59" s="58">
        <f aca="true" t="shared" si="34" ref="C59:N59">SUM(C60:C60)</f>
        <v>0</v>
      </c>
      <c r="D59" s="58">
        <f t="shared" si="34"/>
        <v>0</v>
      </c>
      <c r="E59" s="58">
        <f t="shared" si="34"/>
        <v>0</v>
      </c>
      <c r="F59" s="58">
        <f t="shared" si="34"/>
        <v>0</v>
      </c>
      <c r="G59" s="58">
        <f t="shared" si="34"/>
        <v>0</v>
      </c>
      <c r="H59" s="58">
        <f t="shared" si="34"/>
        <v>0</v>
      </c>
      <c r="I59" s="58">
        <f t="shared" si="34"/>
        <v>0</v>
      </c>
      <c r="J59" s="58">
        <f t="shared" si="34"/>
        <v>0</v>
      </c>
      <c r="K59" s="58">
        <f t="shared" si="34"/>
        <v>0</v>
      </c>
      <c r="L59" s="58">
        <f t="shared" si="34"/>
        <v>0</v>
      </c>
      <c r="M59" s="58">
        <f t="shared" si="34"/>
        <v>0</v>
      </c>
      <c r="N59" s="58">
        <f t="shared" si="34"/>
        <v>0</v>
      </c>
      <c r="O59" s="88">
        <f t="shared" si="3"/>
        <v>0</v>
      </c>
      <c r="P59" s="88">
        <f t="shared" si="4"/>
        <v>0</v>
      </c>
    </row>
    <row r="60" spans="1:16" s="64" customFormat="1" ht="15" customHeight="1">
      <c r="A60" s="60">
        <v>422</v>
      </c>
      <c r="B60" s="61" t="s">
        <v>32</v>
      </c>
      <c r="C60" s="62">
        <v>0</v>
      </c>
      <c r="D60" s="62">
        <v>0</v>
      </c>
      <c r="E60" s="62">
        <v>0</v>
      </c>
      <c r="F60" s="62">
        <v>0</v>
      </c>
      <c r="G60" s="63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f>C60</f>
        <v>0</v>
      </c>
      <c r="N60" s="62">
        <f>M60</f>
        <v>0</v>
      </c>
      <c r="O60" s="88">
        <f t="shared" si="3"/>
        <v>0</v>
      </c>
      <c r="P60" s="88">
        <f t="shared" si="4"/>
        <v>0</v>
      </c>
    </row>
    <row r="61" spans="1:16" s="74" customFormat="1" ht="17.25" customHeight="1">
      <c r="A61" s="52" t="s">
        <v>42</v>
      </c>
      <c r="B61" s="53" t="s">
        <v>76</v>
      </c>
      <c r="C61" s="54">
        <f aca="true" t="shared" si="35" ref="C61:N61">SUM(C62)</f>
        <v>70100</v>
      </c>
      <c r="D61" s="54">
        <f t="shared" si="35"/>
        <v>0</v>
      </c>
      <c r="E61" s="54">
        <f t="shared" si="35"/>
        <v>0</v>
      </c>
      <c r="F61" s="54">
        <f t="shared" si="35"/>
        <v>60100</v>
      </c>
      <c r="G61" s="54">
        <f t="shared" si="35"/>
        <v>0</v>
      </c>
      <c r="H61" s="54">
        <f t="shared" si="35"/>
        <v>0</v>
      </c>
      <c r="I61" s="54">
        <f t="shared" si="35"/>
        <v>0</v>
      </c>
      <c r="J61" s="54">
        <f t="shared" si="35"/>
        <v>0</v>
      </c>
      <c r="K61" s="54">
        <f t="shared" si="35"/>
        <v>10000</v>
      </c>
      <c r="L61" s="54">
        <f t="shared" si="35"/>
        <v>0</v>
      </c>
      <c r="M61" s="54">
        <f t="shared" si="35"/>
        <v>70100</v>
      </c>
      <c r="N61" s="54">
        <f t="shared" si="35"/>
        <v>70100</v>
      </c>
      <c r="O61" s="88">
        <f t="shared" si="3"/>
        <v>0</v>
      </c>
      <c r="P61" s="88">
        <f t="shared" si="4"/>
        <v>0</v>
      </c>
    </row>
    <row r="62" spans="1:16" s="59" customFormat="1" ht="15.75" customHeight="1">
      <c r="A62" s="56">
        <v>4</v>
      </c>
      <c r="B62" s="57" t="s">
        <v>33</v>
      </c>
      <c r="C62" s="58">
        <f aca="true" t="shared" si="36" ref="C62:N62">SUM(C63)</f>
        <v>70100</v>
      </c>
      <c r="D62" s="58">
        <f t="shared" si="36"/>
        <v>0</v>
      </c>
      <c r="E62" s="58">
        <f t="shared" si="36"/>
        <v>0</v>
      </c>
      <c r="F62" s="58">
        <f t="shared" si="36"/>
        <v>60100</v>
      </c>
      <c r="G62" s="58">
        <f t="shared" si="36"/>
        <v>0</v>
      </c>
      <c r="H62" s="58">
        <f t="shared" si="36"/>
        <v>0</v>
      </c>
      <c r="I62" s="58">
        <f t="shared" si="36"/>
        <v>0</v>
      </c>
      <c r="J62" s="58">
        <f t="shared" si="36"/>
        <v>0</v>
      </c>
      <c r="K62" s="58">
        <f t="shared" si="36"/>
        <v>10000</v>
      </c>
      <c r="L62" s="58">
        <f t="shared" si="36"/>
        <v>0</v>
      </c>
      <c r="M62" s="58">
        <f t="shared" si="36"/>
        <v>70100</v>
      </c>
      <c r="N62" s="58">
        <f t="shared" si="36"/>
        <v>70100</v>
      </c>
      <c r="O62" s="88">
        <f t="shared" si="3"/>
        <v>0</v>
      </c>
      <c r="P62" s="88">
        <f t="shared" si="4"/>
        <v>0</v>
      </c>
    </row>
    <row r="63" spans="1:16" ht="15.75" customHeight="1">
      <c r="A63" s="56">
        <v>42</v>
      </c>
      <c r="B63" s="57" t="s">
        <v>34</v>
      </c>
      <c r="C63" s="58">
        <f aca="true" t="shared" si="37" ref="C63:N63">SUM(C64:C65)</f>
        <v>70100</v>
      </c>
      <c r="D63" s="58">
        <f t="shared" si="37"/>
        <v>0</v>
      </c>
      <c r="E63" s="58">
        <f t="shared" si="37"/>
        <v>0</v>
      </c>
      <c r="F63" s="58">
        <f t="shared" si="37"/>
        <v>60100</v>
      </c>
      <c r="G63" s="58">
        <f t="shared" si="37"/>
        <v>0</v>
      </c>
      <c r="H63" s="58">
        <f t="shared" si="37"/>
        <v>0</v>
      </c>
      <c r="I63" s="58">
        <f t="shared" si="37"/>
        <v>0</v>
      </c>
      <c r="J63" s="58">
        <f t="shared" si="37"/>
        <v>0</v>
      </c>
      <c r="K63" s="58">
        <f t="shared" si="37"/>
        <v>10000</v>
      </c>
      <c r="L63" s="58">
        <f t="shared" si="37"/>
        <v>0</v>
      </c>
      <c r="M63" s="58">
        <f t="shared" si="37"/>
        <v>70100</v>
      </c>
      <c r="N63" s="58">
        <f t="shared" si="37"/>
        <v>70100</v>
      </c>
      <c r="O63" s="88">
        <f t="shared" si="3"/>
        <v>0</v>
      </c>
      <c r="P63" s="88">
        <f t="shared" si="4"/>
        <v>0</v>
      </c>
    </row>
    <row r="64" spans="1:16" ht="15.75" customHeight="1">
      <c r="A64" s="69">
        <v>422</v>
      </c>
      <c r="B64" s="70" t="s">
        <v>32</v>
      </c>
      <c r="C64" s="62">
        <f>SUM(D64:L64)</f>
        <v>70100</v>
      </c>
      <c r="D64" s="71"/>
      <c r="E64" s="71"/>
      <c r="F64" s="63">
        <v>60100</v>
      </c>
      <c r="G64" s="71"/>
      <c r="H64" s="71"/>
      <c r="I64" s="71"/>
      <c r="J64" s="71"/>
      <c r="K64" s="63">
        <v>10000</v>
      </c>
      <c r="L64" s="71"/>
      <c r="M64" s="71">
        <f>C64</f>
        <v>70100</v>
      </c>
      <c r="N64" s="71">
        <f>M64</f>
        <v>70100</v>
      </c>
      <c r="O64" s="88">
        <f t="shared" si="3"/>
        <v>0</v>
      </c>
      <c r="P64" s="88">
        <f t="shared" si="4"/>
        <v>0</v>
      </c>
    </row>
    <row r="65" spans="1:16" ht="15" customHeight="1" hidden="1">
      <c r="A65" s="69">
        <v>424</v>
      </c>
      <c r="B65" s="70" t="s">
        <v>36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f>C65</f>
        <v>0</v>
      </c>
      <c r="N65" s="71">
        <f>M65</f>
        <v>0</v>
      </c>
      <c r="O65" s="88">
        <f t="shared" si="3"/>
        <v>0</v>
      </c>
      <c r="P65" s="88">
        <f t="shared" si="4"/>
        <v>0</v>
      </c>
    </row>
    <row r="66" spans="1:16" s="74" customFormat="1" ht="15" hidden="1">
      <c r="A66" s="52" t="s">
        <v>42</v>
      </c>
      <c r="B66" s="53" t="s">
        <v>75</v>
      </c>
      <c r="C66" s="54">
        <f>SUM(C67)</f>
        <v>0</v>
      </c>
      <c r="D66" s="54">
        <f>SUM(D67)</f>
        <v>0</v>
      </c>
      <c r="E66" s="54">
        <f aca="true" t="shared" si="38" ref="E66:L66">SUM(E67)</f>
        <v>0</v>
      </c>
      <c r="F66" s="54">
        <f t="shared" si="38"/>
        <v>0</v>
      </c>
      <c r="G66" s="54">
        <f t="shared" si="38"/>
        <v>0</v>
      </c>
      <c r="H66" s="54">
        <f t="shared" si="38"/>
        <v>0</v>
      </c>
      <c r="I66" s="54">
        <f t="shared" si="38"/>
        <v>0</v>
      </c>
      <c r="J66" s="54">
        <f t="shared" si="38"/>
        <v>0</v>
      </c>
      <c r="K66" s="54">
        <f t="shared" si="38"/>
        <v>0</v>
      </c>
      <c r="L66" s="54">
        <f t="shared" si="38"/>
        <v>0</v>
      </c>
      <c r="M66" s="54">
        <f>SUM(M67)</f>
        <v>0</v>
      </c>
      <c r="N66" s="54">
        <f>SUM(N67)</f>
        <v>0</v>
      </c>
      <c r="O66" s="88">
        <f t="shared" si="3"/>
        <v>0</v>
      </c>
      <c r="P66" s="88">
        <f t="shared" si="4"/>
        <v>0</v>
      </c>
    </row>
    <row r="67" spans="1:16" ht="15" hidden="1">
      <c r="A67" s="56">
        <v>45</v>
      </c>
      <c r="B67" s="57" t="s">
        <v>68</v>
      </c>
      <c r="C67" s="58">
        <f>SUM(C68:C68)</f>
        <v>0</v>
      </c>
      <c r="D67" s="58">
        <f aca="true" t="shared" si="39" ref="D67:I67">SUM(D68)</f>
        <v>0</v>
      </c>
      <c r="E67" s="58">
        <f t="shared" si="39"/>
        <v>0</v>
      </c>
      <c r="F67" s="58">
        <f t="shared" si="39"/>
        <v>0</v>
      </c>
      <c r="G67" s="58">
        <f t="shared" si="39"/>
        <v>0</v>
      </c>
      <c r="H67" s="58">
        <f t="shared" si="39"/>
        <v>0</v>
      </c>
      <c r="I67" s="58">
        <f t="shared" si="39"/>
        <v>0</v>
      </c>
      <c r="J67" s="58">
        <f>SUM(J68:J68)</f>
        <v>0</v>
      </c>
      <c r="K67" s="58">
        <f>SUM(K68)</f>
        <v>0</v>
      </c>
      <c r="L67" s="58">
        <f>SUM(L68)</f>
        <v>0</v>
      </c>
      <c r="M67" s="58">
        <f>SUM(M68:M68)</f>
        <v>0</v>
      </c>
      <c r="N67" s="58">
        <f>SUM(N68:N68)</f>
        <v>0</v>
      </c>
      <c r="O67" s="88">
        <f t="shared" si="3"/>
        <v>0</v>
      </c>
      <c r="P67" s="88">
        <f t="shared" si="4"/>
        <v>0</v>
      </c>
    </row>
    <row r="68" spans="1:16" ht="15" hidden="1">
      <c r="A68" s="69">
        <v>451</v>
      </c>
      <c r="B68" s="70" t="s">
        <v>69</v>
      </c>
      <c r="C68" s="58">
        <f>SUM(D68:L68)</f>
        <v>0</v>
      </c>
      <c r="D68" s="71">
        <v>0</v>
      </c>
      <c r="E68" s="71"/>
      <c r="F68" s="71">
        <v>0</v>
      </c>
      <c r="G68" s="71"/>
      <c r="H68" s="71">
        <v>0</v>
      </c>
      <c r="I68" s="71"/>
      <c r="J68" s="71">
        <v>0</v>
      </c>
      <c r="K68" s="71"/>
      <c r="L68" s="71"/>
      <c r="M68" s="71">
        <f>C68</f>
        <v>0</v>
      </c>
      <c r="N68" s="71">
        <f>M68</f>
        <v>0</v>
      </c>
      <c r="O68" s="88">
        <f t="shared" si="3"/>
        <v>0</v>
      </c>
      <c r="P68" s="88">
        <f t="shared" si="4"/>
        <v>0</v>
      </c>
    </row>
    <row r="69" spans="1:16" ht="14.25" customHeight="1">
      <c r="A69" s="69"/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88">
        <f aca="true" t="shared" si="40" ref="O69:O134">C69-M69</f>
        <v>0</v>
      </c>
      <c r="P69" s="88">
        <f aca="true" t="shared" si="41" ref="P69:P134">C69-N69</f>
        <v>0</v>
      </c>
    </row>
    <row r="70" spans="1:16" s="75" customFormat="1" ht="14.25" customHeight="1">
      <c r="A70" s="48"/>
      <c r="B70" s="49" t="s">
        <v>52</v>
      </c>
      <c r="C70" s="50">
        <f aca="true" t="shared" si="42" ref="C70:N70">C71+C84+C90</f>
        <v>1055069</v>
      </c>
      <c r="D70" s="50">
        <f>D71+D84+D90</f>
        <v>835077</v>
      </c>
      <c r="E70" s="50">
        <f t="shared" si="42"/>
        <v>0</v>
      </c>
      <c r="F70" s="50">
        <f>F71+F84+F90</f>
        <v>219672</v>
      </c>
      <c r="G70" s="50">
        <f t="shared" si="42"/>
        <v>0</v>
      </c>
      <c r="H70" s="50">
        <f t="shared" si="42"/>
        <v>320</v>
      </c>
      <c r="I70" s="50">
        <f t="shared" si="42"/>
        <v>0</v>
      </c>
      <c r="J70" s="50">
        <f t="shared" si="42"/>
        <v>0</v>
      </c>
      <c r="K70" s="50">
        <f t="shared" si="42"/>
        <v>0</v>
      </c>
      <c r="L70" s="50">
        <f t="shared" si="42"/>
        <v>0</v>
      </c>
      <c r="M70" s="50">
        <f t="shared" si="42"/>
        <v>1055069</v>
      </c>
      <c r="N70" s="50">
        <f t="shared" si="42"/>
        <v>1055069</v>
      </c>
      <c r="O70" s="88">
        <f t="shared" si="40"/>
        <v>0</v>
      </c>
      <c r="P70" s="88">
        <f t="shared" si="41"/>
        <v>0</v>
      </c>
    </row>
    <row r="71" spans="1:16" ht="14.25" customHeight="1">
      <c r="A71" s="76" t="s">
        <v>41</v>
      </c>
      <c r="B71" s="57" t="s">
        <v>48</v>
      </c>
      <c r="C71" s="58">
        <f aca="true" t="shared" si="43" ref="C71:N71">SUM(C72)</f>
        <v>1043449</v>
      </c>
      <c r="D71" s="58">
        <f t="shared" si="43"/>
        <v>835077</v>
      </c>
      <c r="E71" s="58">
        <f t="shared" si="43"/>
        <v>0</v>
      </c>
      <c r="F71" s="58">
        <f t="shared" si="43"/>
        <v>208372</v>
      </c>
      <c r="G71" s="58">
        <f t="shared" si="43"/>
        <v>0</v>
      </c>
      <c r="H71" s="58">
        <f t="shared" si="43"/>
        <v>0</v>
      </c>
      <c r="I71" s="58">
        <f t="shared" si="43"/>
        <v>0</v>
      </c>
      <c r="J71" s="58">
        <f t="shared" si="43"/>
        <v>0</v>
      </c>
      <c r="K71" s="58">
        <f t="shared" si="43"/>
        <v>0</v>
      </c>
      <c r="L71" s="58">
        <f t="shared" si="43"/>
        <v>0</v>
      </c>
      <c r="M71" s="58">
        <f t="shared" si="43"/>
        <v>1043449</v>
      </c>
      <c r="N71" s="58">
        <f t="shared" si="43"/>
        <v>1043449</v>
      </c>
      <c r="O71" s="88">
        <f t="shared" si="40"/>
        <v>0</v>
      </c>
      <c r="P71" s="88">
        <f t="shared" si="41"/>
        <v>0</v>
      </c>
    </row>
    <row r="72" spans="1:16" ht="14.25" customHeight="1">
      <c r="A72" s="56">
        <v>3</v>
      </c>
      <c r="B72" s="57" t="s">
        <v>20</v>
      </c>
      <c r="C72" s="58">
        <f aca="true" t="shared" si="44" ref="C72:N72">SUM(C82+C77+C73)</f>
        <v>1043449</v>
      </c>
      <c r="D72" s="58">
        <f t="shared" si="44"/>
        <v>835077</v>
      </c>
      <c r="E72" s="58">
        <f t="shared" si="44"/>
        <v>0</v>
      </c>
      <c r="F72" s="58">
        <f t="shared" si="44"/>
        <v>208372</v>
      </c>
      <c r="G72" s="58">
        <f t="shared" si="44"/>
        <v>0</v>
      </c>
      <c r="H72" s="58">
        <f t="shared" si="44"/>
        <v>0</v>
      </c>
      <c r="I72" s="58">
        <f t="shared" si="44"/>
        <v>0</v>
      </c>
      <c r="J72" s="58">
        <f t="shared" si="44"/>
        <v>0</v>
      </c>
      <c r="K72" s="58">
        <f t="shared" si="44"/>
        <v>0</v>
      </c>
      <c r="L72" s="58">
        <f t="shared" si="44"/>
        <v>0</v>
      </c>
      <c r="M72" s="58">
        <f t="shared" si="44"/>
        <v>1043449</v>
      </c>
      <c r="N72" s="58">
        <f t="shared" si="44"/>
        <v>1043449</v>
      </c>
      <c r="O72" s="88">
        <f t="shared" si="40"/>
        <v>0</v>
      </c>
      <c r="P72" s="88">
        <f t="shared" si="41"/>
        <v>0</v>
      </c>
    </row>
    <row r="73" spans="1:16" ht="14.25" customHeight="1">
      <c r="A73" s="56">
        <v>31</v>
      </c>
      <c r="B73" s="57" t="s">
        <v>21</v>
      </c>
      <c r="C73" s="58">
        <f aca="true" t="shared" si="45" ref="C73:N73">SUM(C74:C76)</f>
        <v>743831</v>
      </c>
      <c r="D73" s="58">
        <f t="shared" si="45"/>
        <v>743831</v>
      </c>
      <c r="E73" s="58">
        <f t="shared" si="45"/>
        <v>0</v>
      </c>
      <c r="F73" s="58">
        <f t="shared" si="45"/>
        <v>0</v>
      </c>
      <c r="G73" s="58">
        <f t="shared" si="45"/>
        <v>0</v>
      </c>
      <c r="H73" s="58">
        <f t="shared" si="45"/>
        <v>0</v>
      </c>
      <c r="I73" s="58">
        <f t="shared" si="45"/>
        <v>0</v>
      </c>
      <c r="J73" s="58">
        <f t="shared" si="45"/>
        <v>0</v>
      </c>
      <c r="K73" s="58">
        <f t="shared" si="45"/>
        <v>0</v>
      </c>
      <c r="L73" s="58">
        <f t="shared" si="45"/>
        <v>0</v>
      </c>
      <c r="M73" s="58">
        <f t="shared" si="45"/>
        <v>743831</v>
      </c>
      <c r="N73" s="58">
        <f t="shared" si="45"/>
        <v>743831</v>
      </c>
      <c r="O73" s="88">
        <f t="shared" si="40"/>
        <v>0</v>
      </c>
      <c r="P73" s="88">
        <f t="shared" si="41"/>
        <v>0</v>
      </c>
    </row>
    <row r="74" spans="1:16" s="64" customFormat="1" ht="14.25" customHeight="1">
      <c r="A74" s="60">
        <v>311</v>
      </c>
      <c r="B74" s="61" t="s">
        <v>22</v>
      </c>
      <c r="C74" s="62">
        <f aca="true" t="shared" si="46" ref="C74:C81">SUM(D74:L74)</f>
        <v>615798</v>
      </c>
      <c r="D74" s="63">
        <v>615798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f aca="true" t="shared" si="47" ref="M74:M81">C74</f>
        <v>615798</v>
      </c>
      <c r="N74" s="67">
        <f aca="true" t="shared" si="48" ref="N74:N81">M74</f>
        <v>615798</v>
      </c>
      <c r="O74" s="88">
        <f t="shared" si="40"/>
        <v>0</v>
      </c>
      <c r="P74" s="88">
        <f t="shared" si="41"/>
        <v>0</v>
      </c>
    </row>
    <row r="75" spans="1:16" s="68" customFormat="1" ht="14.25" customHeight="1">
      <c r="A75" s="65">
        <v>312</v>
      </c>
      <c r="B75" s="66" t="s">
        <v>23</v>
      </c>
      <c r="C75" s="62">
        <f t="shared" si="46"/>
        <v>25800</v>
      </c>
      <c r="D75" s="63">
        <v>25800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2">
        <f t="shared" si="47"/>
        <v>25800</v>
      </c>
      <c r="N75" s="67">
        <f t="shared" si="48"/>
        <v>25800</v>
      </c>
      <c r="O75" s="88">
        <f t="shared" si="40"/>
        <v>0</v>
      </c>
      <c r="P75" s="88">
        <f t="shared" si="41"/>
        <v>0</v>
      </c>
    </row>
    <row r="76" spans="1:16" s="64" customFormat="1" ht="14.25" customHeight="1">
      <c r="A76" s="60">
        <v>313</v>
      </c>
      <c r="B76" s="61" t="s">
        <v>24</v>
      </c>
      <c r="C76" s="62">
        <f t="shared" si="46"/>
        <v>102233</v>
      </c>
      <c r="D76" s="63">
        <v>102233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f t="shared" si="47"/>
        <v>102233</v>
      </c>
      <c r="N76" s="67">
        <f t="shared" si="48"/>
        <v>102233</v>
      </c>
      <c r="O76" s="88">
        <f t="shared" si="40"/>
        <v>0</v>
      </c>
      <c r="P76" s="88">
        <f t="shared" si="41"/>
        <v>0</v>
      </c>
    </row>
    <row r="77" spans="1:16" ht="14.25" customHeight="1">
      <c r="A77" s="56">
        <v>32</v>
      </c>
      <c r="B77" s="57" t="s">
        <v>25</v>
      </c>
      <c r="C77" s="58">
        <f aca="true" t="shared" si="49" ref="C77:N77">SUM(C78:C81)</f>
        <v>299618</v>
      </c>
      <c r="D77" s="58">
        <f t="shared" si="49"/>
        <v>91246</v>
      </c>
      <c r="E77" s="58">
        <f t="shared" si="49"/>
        <v>0</v>
      </c>
      <c r="F77" s="58">
        <f t="shared" si="49"/>
        <v>208372</v>
      </c>
      <c r="G77" s="58">
        <f t="shared" si="49"/>
        <v>0</v>
      </c>
      <c r="H77" s="58">
        <f t="shared" si="49"/>
        <v>0</v>
      </c>
      <c r="I77" s="58">
        <f t="shared" si="49"/>
        <v>0</v>
      </c>
      <c r="J77" s="58">
        <f t="shared" si="49"/>
        <v>0</v>
      </c>
      <c r="K77" s="58">
        <f t="shared" si="49"/>
        <v>0</v>
      </c>
      <c r="L77" s="58">
        <f t="shared" si="49"/>
        <v>0</v>
      </c>
      <c r="M77" s="58">
        <f t="shared" si="49"/>
        <v>299618</v>
      </c>
      <c r="N77" s="58">
        <f t="shared" si="49"/>
        <v>299618</v>
      </c>
      <c r="O77" s="88">
        <f t="shared" si="40"/>
        <v>0</v>
      </c>
      <c r="P77" s="88">
        <f t="shared" si="41"/>
        <v>0</v>
      </c>
    </row>
    <row r="78" spans="1:16" s="68" customFormat="1" ht="14.25" customHeight="1">
      <c r="A78" s="65">
        <v>321</v>
      </c>
      <c r="B78" s="66" t="s">
        <v>26</v>
      </c>
      <c r="C78" s="62">
        <f t="shared" si="46"/>
        <v>97830</v>
      </c>
      <c r="D78" s="63">
        <v>89000</v>
      </c>
      <c r="E78" s="67"/>
      <c r="F78" s="67">
        <v>8830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2">
        <f t="shared" si="47"/>
        <v>97830</v>
      </c>
      <c r="N78" s="67">
        <f t="shared" si="48"/>
        <v>97830</v>
      </c>
      <c r="O78" s="88">
        <f t="shared" si="40"/>
        <v>0</v>
      </c>
      <c r="P78" s="88">
        <f t="shared" si="41"/>
        <v>0</v>
      </c>
    </row>
    <row r="79" spans="1:16" s="68" customFormat="1" ht="14.25" customHeight="1">
      <c r="A79" s="65">
        <v>322</v>
      </c>
      <c r="B79" s="66" t="s">
        <v>27</v>
      </c>
      <c r="C79" s="62">
        <f t="shared" si="46"/>
        <v>129370</v>
      </c>
      <c r="D79" s="63">
        <v>0</v>
      </c>
      <c r="E79" s="67"/>
      <c r="F79" s="67">
        <v>129370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2">
        <f t="shared" si="47"/>
        <v>129370</v>
      </c>
      <c r="N79" s="67">
        <f t="shared" si="48"/>
        <v>129370</v>
      </c>
      <c r="O79" s="88">
        <f t="shared" si="40"/>
        <v>0</v>
      </c>
      <c r="P79" s="88">
        <f t="shared" si="41"/>
        <v>0</v>
      </c>
    </row>
    <row r="80" spans="1:16" s="68" customFormat="1" ht="14.25" customHeight="1">
      <c r="A80" s="65">
        <v>323</v>
      </c>
      <c r="B80" s="66" t="s">
        <v>28</v>
      </c>
      <c r="C80" s="62">
        <f t="shared" si="46"/>
        <v>56620</v>
      </c>
      <c r="D80" s="63">
        <v>0</v>
      </c>
      <c r="E80" s="67"/>
      <c r="F80" s="67">
        <v>56620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2">
        <f t="shared" si="47"/>
        <v>56620</v>
      </c>
      <c r="N80" s="67">
        <f t="shared" si="48"/>
        <v>56620</v>
      </c>
      <c r="O80" s="88">
        <f t="shared" si="40"/>
        <v>0</v>
      </c>
      <c r="P80" s="88">
        <f t="shared" si="41"/>
        <v>0</v>
      </c>
    </row>
    <row r="81" spans="1:16" s="68" customFormat="1" ht="14.25" customHeight="1">
      <c r="A81" s="65">
        <v>329</v>
      </c>
      <c r="B81" s="66" t="s">
        <v>29</v>
      </c>
      <c r="C81" s="62">
        <f t="shared" si="46"/>
        <v>15798</v>
      </c>
      <c r="D81" s="63">
        <v>2246</v>
      </c>
      <c r="E81" s="67"/>
      <c r="F81" s="67">
        <v>13552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2">
        <f t="shared" si="47"/>
        <v>15798</v>
      </c>
      <c r="N81" s="67">
        <f t="shared" si="48"/>
        <v>15798</v>
      </c>
      <c r="O81" s="88">
        <f t="shared" si="40"/>
        <v>0</v>
      </c>
      <c r="P81" s="88">
        <f t="shared" si="41"/>
        <v>0</v>
      </c>
    </row>
    <row r="82" spans="1:16" ht="14.25" customHeight="1" hidden="1">
      <c r="A82" s="56">
        <v>34</v>
      </c>
      <c r="B82" s="57" t="s">
        <v>30</v>
      </c>
      <c r="C82" s="58">
        <f>SUM(C83)</f>
        <v>0</v>
      </c>
      <c r="D82" s="58">
        <f aca="true" t="shared" si="50" ref="D82:N82">SUM(D83)</f>
        <v>0</v>
      </c>
      <c r="E82" s="58">
        <f t="shared" si="50"/>
        <v>0</v>
      </c>
      <c r="F82" s="58">
        <f t="shared" si="50"/>
        <v>0</v>
      </c>
      <c r="G82" s="58">
        <f t="shared" si="50"/>
        <v>0</v>
      </c>
      <c r="H82" s="58">
        <f t="shared" si="50"/>
        <v>0</v>
      </c>
      <c r="I82" s="58">
        <f t="shared" si="50"/>
        <v>0</v>
      </c>
      <c r="J82" s="58">
        <f t="shared" si="50"/>
        <v>0</v>
      </c>
      <c r="K82" s="58">
        <f t="shared" si="50"/>
        <v>0</v>
      </c>
      <c r="L82" s="58">
        <f t="shared" si="50"/>
        <v>0</v>
      </c>
      <c r="M82" s="58">
        <f t="shared" si="50"/>
        <v>0</v>
      </c>
      <c r="N82" s="58">
        <f t="shared" si="50"/>
        <v>0</v>
      </c>
      <c r="O82" s="88">
        <f t="shared" si="40"/>
        <v>0</v>
      </c>
      <c r="P82" s="88">
        <f t="shared" si="41"/>
        <v>0</v>
      </c>
    </row>
    <row r="83" spans="1:16" ht="14.25" customHeight="1" hidden="1">
      <c r="A83" s="69">
        <v>343</v>
      </c>
      <c r="B83" s="70" t="s">
        <v>31</v>
      </c>
      <c r="C83" s="71">
        <f>SUM(D83:L83)</f>
        <v>0</v>
      </c>
      <c r="D83" s="71"/>
      <c r="E83" s="71"/>
      <c r="F83" s="71"/>
      <c r="G83" s="71"/>
      <c r="H83" s="71"/>
      <c r="I83" s="71"/>
      <c r="J83" s="71"/>
      <c r="K83" s="71"/>
      <c r="L83" s="71"/>
      <c r="M83" s="71">
        <f>C83</f>
        <v>0</v>
      </c>
      <c r="N83" s="71">
        <f>M83</f>
        <v>0</v>
      </c>
      <c r="O83" s="88">
        <f t="shared" si="40"/>
        <v>0</v>
      </c>
      <c r="P83" s="88">
        <f t="shared" si="41"/>
        <v>0</v>
      </c>
    </row>
    <row r="84" spans="1:16" s="55" customFormat="1" ht="14.25" customHeight="1">
      <c r="A84" s="52" t="s">
        <v>41</v>
      </c>
      <c r="B84" s="53" t="s">
        <v>53</v>
      </c>
      <c r="C84" s="54">
        <f aca="true" t="shared" si="51" ref="C84:N85">SUM(C85)</f>
        <v>320</v>
      </c>
      <c r="D84" s="54">
        <f t="shared" si="51"/>
        <v>0</v>
      </c>
      <c r="E84" s="54">
        <f t="shared" si="51"/>
        <v>0</v>
      </c>
      <c r="F84" s="54">
        <f t="shared" si="51"/>
        <v>0</v>
      </c>
      <c r="G84" s="54">
        <f t="shared" si="51"/>
        <v>0</v>
      </c>
      <c r="H84" s="54">
        <f t="shared" si="51"/>
        <v>320</v>
      </c>
      <c r="I84" s="54">
        <f t="shared" si="51"/>
        <v>0</v>
      </c>
      <c r="J84" s="54">
        <f t="shared" si="51"/>
        <v>0</v>
      </c>
      <c r="K84" s="54">
        <f t="shared" si="51"/>
        <v>0</v>
      </c>
      <c r="L84" s="54">
        <f t="shared" si="51"/>
        <v>0</v>
      </c>
      <c r="M84" s="54">
        <f t="shared" si="51"/>
        <v>320</v>
      </c>
      <c r="N84" s="54">
        <f t="shared" si="51"/>
        <v>320</v>
      </c>
      <c r="O84" s="88">
        <f t="shared" si="40"/>
        <v>0</v>
      </c>
      <c r="P84" s="88">
        <f t="shared" si="41"/>
        <v>0</v>
      </c>
    </row>
    <row r="85" spans="1:16" ht="14.25" customHeight="1">
      <c r="A85" s="56">
        <v>3</v>
      </c>
      <c r="B85" s="57" t="s">
        <v>20</v>
      </c>
      <c r="C85" s="58">
        <f t="shared" si="51"/>
        <v>320</v>
      </c>
      <c r="D85" s="58">
        <f t="shared" si="51"/>
        <v>0</v>
      </c>
      <c r="E85" s="58">
        <f t="shared" si="51"/>
        <v>0</v>
      </c>
      <c r="F85" s="58">
        <f t="shared" si="51"/>
        <v>0</v>
      </c>
      <c r="G85" s="58">
        <f t="shared" si="51"/>
        <v>0</v>
      </c>
      <c r="H85" s="58">
        <f t="shared" si="51"/>
        <v>320</v>
      </c>
      <c r="I85" s="58">
        <f t="shared" si="51"/>
        <v>0</v>
      </c>
      <c r="J85" s="58">
        <f t="shared" si="51"/>
        <v>0</v>
      </c>
      <c r="K85" s="58">
        <f t="shared" si="51"/>
        <v>0</v>
      </c>
      <c r="L85" s="58">
        <f t="shared" si="51"/>
        <v>0</v>
      </c>
      <c r="M85" s="58">
        <f t="shared" si="51"/>
        <v>320</v>
      </c>
      <c r="N85" s="58">
        <f t="shared" si="51"/>
        <v>320</v>
      </c>
      <c r="O85" s="88">
        <f t="shared" si="40"/>
        <v>0</v>
      </c>
      <c r="P85" s="88">
        <f t="shared" si="41"/>
        <v>0</v>
      </c>
    </row>
    <row r="86" spans="1:16" ht="14.25" customHeight="1">
      <c r="A86" s="56">
        <v>32</v>
      </c>
      <c r="B86" s="57" t="s">
        <v>25</v>
      </c>
      <c r="C86" s="58">
        <f aca="true" t="shared" si="52" ref="C86:N86">SUM(C87:C89)</f>
        <v>320</v>
      </c>
      <c r="D86" s="58">
        <f t="shared" si="52"/>
        <v>0</v>
      </c>
      <c r="E86" s="58">
        <f t="shared" si="52"/>
        <v>0</v>
      </c>
      <c r="F86" s="58">
        <f t="shared" si="52"/>
        <v>0</v>
      </c>
      <c r="G86" s="58">
        <f t="shared" si="52"/>
        <v>0</v>
      </c>
      <c r="H86" s="58">
        <f t="shared" si="52"/>
        <v>320</v>
      </c>
      <c r="I86" s="58">
        <f t="shared" si="52"/>
        <v>0</v>
      </c>
      <c r="J86" s="58">
        <f t="shared" si="52"/>
        <v>0</v>
      </c>
      <c r="K86" s="58">
        <f t="shared" si="52"/>
        <v>0</v>
      </c>
      <c r="L86" s="58">
        <f t="shared" si="52"/>
        <v>0</v>
      </c>
      <c r="M86" s="58">
        <f t="shared" si="52"/>
        <v>320</v>
      </c>
      <c r="N86" s="58">
        <f t="shared" si="52"/>
        <v>320</v>
      </c>
      <c r="O86" s="88">
        <f t="shared" si="40"/>
        <v>0</v>
      </c>
      <c r="P86" s="88">
        <f t="shared" si="41"/>
        <v>0</v>
      </c>
    </row>
    <row r="87" spans="1:16" ht="14.25" customHeight="1" hidden="1">
      <c r="A87" s="69">
        <v>321</v>
      </c>
      <c r="B87" s="70" t="s">
        <v>26</v>
      </c>
      <c r="C87" s="71">
        <f>SUM(D87:L87)</f>
        <v>0</v>
      </c>
      <c r="D87" s="71">
        <v>0</v>
      </c>
      <c r="E87" s="71"/>
      <c r="F87" s="71"/>
      <c r="G87" s="71"/>
      <c r="H87" s="71">
        <v>0</v>
      </c>
      <c r="I87" s="71"/>
      <c r="J87" s="71"/>
      <c r="K87" s="71"/>
      <c r="L87" s="71"/>
      <c r="M87" s="71">
        <f>C87</f>
        <v>0</v>
      </c>
      <c r="N87" s="71">
        <f>M87</f>
        <v>0</v>
      </c>
      <c r="O87" s="88">
        <f t="shared" si="40"/>
        <v>0</v>
      </c>
      <c r="P87" s="88">
        <f t="shared" si="41"/>
        <v>0</v>
      </c>
    </row>
    <row r="88" spans="1:16" ht="14.25" customHeight="1">
      <c r="A88" s="69">
        <v>322</v>
      </c>
      <c r="B88" s="70" t="s">
        <v>27</v>
      </c>
      <c r="C88" s="62">
        <f>SUM(D88:L88)</f>
        <v>320</v>
      </c>
      <c r="D88" s="71">
        <v>0</v>
      </c>
      <c r="E88" s="71">
        <v>0</v>
      </c>
      <c r="F88" s="71">
        <v>0</v>
      </c>
      <c r="G88" s="71">
        <v>0</v>
      </c>
      <c r="H88" s="63">
        <v>320</v>
      </c>
      <c r="I88" s="71">
        <v>0</v>
      </c>
      <c r="J88" s="71">
        <v>0</v>
      </c>
      <c r="K88" s="71">
        <v>0</v>
      </c>
      <c r="L88" s="71">
        <v>0</v>
      </c>
      <c r="M88" s="71">
        <f>C88</f>
        <v>320</v>
      </c>
      <c r="N88" s="71">
        <f>M88</f>
        <v>320</v>
      </c>
      <c r="O88" s="88">
        <f t="shared" si="40"/>
        <v>0</v>
      </c>
      <c r="P88" s="88">
        <f t="shared" si="41"/>
        <v>0</v>
      </c>
    </row>
    <row r="89" spans="1:16" ht="14.25" customHeight="1" hidden="1">
      <c r="A89" s="69">
        <v>323</v>
      </c>
      <c r="B89" s="70" t="s">
        <v>28</v>
      </c>
      <c r="C89" s="71">
        <f>SUM(D89:L89)</f>
        <v>0</v>
      </c>
      <c r="D89" s="71"/>
      <c r="E89" s="71"/>
      <c r="F89" s="71"/>
      <c r="G89" s="71"/>
      <c r="H89" s="71">
        <v>0</v>
      </c>
      <c r="I89" s="71"/>
      <c r="J89" s="71"/>
      <c r="K89" s="71"/>
      <c r="L89" s="71"/>
      <c r="M89" s="71">
        <f>C89</f>
        <v>0</v>
      </c>
      <c r="N89" s="71">
        <f>M89</f>
        <v>0</v>
      </c>
      <c r="O89" s="88">
        <f t="shared" si="40"/>
        <v>0</v>
      </c>
      <c r="P89" s="88">
        <f t="shared" si="41"/>
        <v>0</v>
      </c>
    </row>
    <row r="90" spans="1:16" s="74" customFormat="1" ht="14.25" customHeight="1">
      <c r="A90" s="52" t="s">
        <v>42</v>
      </c>
      <c r="B90" s="53" t="s">
        <v>64</v>
      </c>
      <c r="C90" s="54">
        <f aca="true" t="shared" si="53" ref="C90:N90">SUM(C91)</f>
        <v>11300</v>
      </c>
      <c r="D90" s="54">
        <f t="shared" si="53"/>
        <v>0</v>
      </c>
      <c r="E90" s="54">
        <f t="shared" si="53"/>
        <v>0</v>
      </c>
      <c r="F90" s="54">
        <f t="shared" si="53"/>
        <v>11300</v>
      </c>
      <c r="G90" s="54">
        <f t="shared" si="53"/>
        <v>0</v>
      </c>
      <c r="H90" s="54">
        <f t="shared" si="53"/>
        <v>0</v>
      </c>
      <c r="I90" s="54">
        <f t="shared" si="53"/>
        <v>0</v>
      </c>
      <c r="J90" s="54">
        <f t="shared" si="53"/>
        <v>0</v>
      </c>
      <c r="K90" s="54">
        <f t="shared" si="53"/>
        <v>0</v>
      </c>
      <c r="L90" s="54">
        <f t="shared" si="53"/>
        <v>0</v>
      </c>
      <c r="M90" s="54">
        <f t="shared" si="53"/>
        <v>11300</v>
      </c>
      <c r="N90" s="54">
        <f t="shared" si="53"/>
        <v>11300</v>
      </c>
      <c r="O90" s="88">
        <f t="shared" si="40"/>
        <v>0</v>
      </c>
      <c r="P90" s="88">
        <f t="shared" si="41"/>
        <v>0</v>
      </c>
    </row>
    <row r="91" spans="1:16" ht="14.25" customHeight="1">
      <c r="A91" s="56">
        <v>4</v>
      </c>
      <c r="B91" s="57" t="s">
        <v>33</v>
      </c>
      <c r="C91" s="58">
        <f aca="true" t="shared" si="54" ref="C91:N91">SUM(C92+C94)</f>
        <v>11300</v>
      </c>
      <c r="D91" s="58">
        <f t="shared" si="54"/>
        <v>0</v>
      </c>
      <c r="E91" s="58">
        <f t="shared" si="54"/>
        <v>0</v>
      </c>
      <c r="F91" s="58">
        <f t="shared" si="54"/>
        <v>11300</v>
      </c>
      <c r="G91" s="58">
        <f t="shared" si="54"/>
        <v>0</v>
      </c>
      <c r="H91" s="58">
        <f t="shared" si="54"/>
        <v>0</v>
      </c>
      <c r="I91" s="58">
        <f t="shared" si="54"/>
        <v>0</v>
      </c>
      <c r="J91" s="58">
        <f t="shared" si="54"/>
        <v>0</v>
      </c>
      <c r="K91" s="58">
        <f t="shared" si="54"/>
        <v>0</v>
      </c>
      <c r="L91" s="58">
        <f t="shared" si="54"/>
        <v>0</v>
      </c>
      <c r="M91" s="58">
        <f t="shared" si="54"/>
        <v>11300</v>
      </c>
      <c r="N91" s="58">
        <f t="shared" si="54"/>
        <v>11300</v>
      </c>
      <c r="O91" s="88">
        <f t="shared" si="40"/>
        <v>0</v>
      </c>
      <c r="P91" s="88">
        <f t="shared" si="41"/>
        <v>0</v>
      </c>
    </row>
    <row r="92" spans="1:16" ht="14.25" customHeight="1" hidden="1">
      <c r="A92" s="56">
        <v>41</v>
      </c>
      <c r="B92" s="57" t="s">
        <v>37</v>
      </c>
      <c r="C92" s="58">
        <f aca="true" t="shared" si="55" ref="C92:N92">SUM(C93)</f>
        <v>0</v>
      </c>
      <c r="D92" s="58">
        <f t="shared" si="55"/>
        <v>0</v>
      </c>
      <c r="E92" s="58">
        <f t="shared" si="55"/>
        <v>0</v>
      </c>
      <c r="F92" s="58">
        <f t="shared" si="55"/>
        <v>0</v>
      </c>
      <c r="G92" s="58">
        <f t="shared" si="55"/>
        <v>0</v>
      </c>
      <c r="H92" s="58">
        <f t="shared" si="55"/>
        <v>0</v>
      </c>
      <c r="I92" s="58">
        <f t="shared" si="55"/>
        <v>0</v>
      </c>
      <c r="J92" s="58">
        <f t="shared" si="55"/>
        <v>0</v>
      </c>
      <c r="K92" s="58">
        <f t="shared" si="55"/>
        <v>0</v>
      </c>
      <c r="L92" s="58">
        <f t="shared" si="55"/>
        <v>0</v>
      </c>
      <c r="M92" s="58">
        <f t="shared" si="55"/>
        <v>0</v>
      </c>
      <c r="N92" s="58">
        <f t="shared" si="55"/>
        <v>0</v>
      </c>
      <c r="O92" s="88">
        <f t="shared" si="40"/>
        <v>0</v>
      </c>
      <c r="P92" s="88">
        <f t="shared" si="41"/>
        <v>0</v>
      </c>
    </row>
    <row r="93" spans="1:16" s="59" customFormat="1" ht="14.25" customHeight="1" hidden="1">
      <c r="A93" s="69">
        <v>411</v>
      </c>
      <c r="B93" s="70" t="s">
        <v>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>
        <f>C93</f>
        <v>0</v>
      </c>
      <c r="N93" s="71">
        <f>M93</f>
        <v>0</v>
      </c>
      <c r="O93" s="88">
        <f t="shared" si="40"/>
        <v>0</v>
      </c>
      <c r="P93" s="88">
        <f t="shared" si="41"/>
        <v>0</v>
      </c>
    </row>
    <row r="94" spans="1:16" ht="14.25" customHeight="1">
      <c r="A94" s="56">
        <v>42</v>
      </c>
      <c r="B94" s="57" t="s">
        <v>34</v>
      </c>
      <c r="C94" s="58">
        <f aca="true" t="shared" si="56" ref="C94:N94">SUM(C95:C95)</f>
        <v>11300</v>
      </c>
      <c r="D94" s="58">
        <f t="shared" si="56"/>
        <v>0</v>
      </c>
      <c r="E94" s="58">
        <f t="shared" si="56"/>
        <v>0</v>
      </c>
      <c r="F94" s="58">
        <f t="shared" si="56"/>
        <v>11300</v>
      </c>
      <c r="G94" s="58">
        <f t="shared" si="56"/>
        <v>0</v>
      </c>
      <c r="H94" s="58">
        <f t="shared" si="56"/>
        <v>0</v>
      </c>
      <c r="I94" s="58">
        <f t="shared" si="56"/>
        <v>0</v>
      </c>
      <c r="J94" s="58">
        <f t="shared" si="56"/>
        <v>0</v>
      </c>
      <c r="K94" s="58">
        <f t="shared" si="56"/>
        <v>0</v>
      </c>
      <c r="L94" s="58">
        <f t="shared" si="56"/>
        <v>0</v>
      </c>
      <c r="M94" s="58">
        <f t="shared" si="56"/>
        <v>11300</v>
      </c>
      <c r="N94" s="58">
        <f t="shared" si="56"/>
        <v>11300</v>
      </c>
      <c r="O94" s="88">
        <f t="shared" si="40"/>
        <v>0</v>
      </c>
      <c r="P94" s="88">
        <f t="shared" si="41"/>
        <v>0</v>
      </c>
    </row>
    <row r="95" spans="1:16" ht="14.25" customHeight="1">
      <c r="A95" s="69">
        <v>422</v>
      </c>
      <c r="B95" s="70" t="s">
        <v>32</v>
      </c>
      <c r="C95" s="62">
        <f>SUM(D95:L95)</f>
        <v>11300</v>
      </c>
      <c r="D95" s="71">
        <v>0</v>
      </c>
      <c r="E95" s="71">
        <v>0</v>
      </c>
      <c r="F95" s="63">
        <v>11300</v>
      </c>
      <c r="G95" s="71"/>
      <c r="H95" s="71"/>
      <c r="I95" s="71"/>
      <c r="J95" s="71"/>
      <c r="K95" s="71">
        <v>0</v>
      </c>
      <c r="L95" s="71"/>
      <c r="M95" s="71">
        <f>C95</f>
        <v>11300</v>
      </c>
      <c r="N95" s="71">
        <f>M95</f>
        <v>11300</v>
      </c>
      <c r="O95" s="88">
        <f t="shared" si="40"/>
        <v>0</v>
      </c>
      <c r="P95" s="88">
        <f t="shared" si="41"/>
        <v>0</v>
      </c>
    </row>
    <row r="96" spans="1:16" s="68" customFormat="1" ht="14.25" customHeight="1">
      <c r="A96" s="77"/>
      <c r="B96" s="66"/>
      <c r="C96" s="67"/>
      <c r="D96" s="67"/>
      <c r="E96" s="67"/>
      <c r="F96" s="71"/>
      <c r="G96" s="67"/>
      <c r="H96" s="67"/>
      <c r="I96" s="67"/>
      <c r="J96" s="67"/>
      <c r="K96" s="67"/>
      <c r="L96" s="67"/>
      <c r="M96" s="67"/>
      <c r="N96" s="67"/>
      <c r="O96" s="88">
        <f t="shared" si="40"/>
        <v>0</v>
      </c>
      <c r="P96" s="88">
        <f t="shared" si="41"/>
        <v>0</v>
      </c>
    </row>
    <row r="97" spans="1:16" s="68" customFormat="1" ht="14.25" customHeight="1">
      <c r="A97" s="48"/>
      <c r="B97" s="49" t="s">
        <v>54</v>
      </c>
      <c r="C97" s="50">
        <f aca="true" t="shared" si="57" ref="C97:N97">SUM(C98+C111+C124+C132)</f>
        <v>1715648</v>
      </c>
      <c r="D97" s="50">
        <f t="shared" si="57"/>
        <v>0</v>
      </c>
      <c r="E97" s="50">
        <f t="shared" si="57"/>
        <v>0</v>
      </c>
      <c r="F97" s="50">
        <f t="shared" si="57"/>
        <v>313615</v>
      </c>
      <c r="G97" s="50">
        <f t="shared" si="57"/>
        <v>0</v>
      </c>
      <c r="H97" s="50">
        <f t="shared" si="57"/>
        <v>1920</v>
      </c>
      <c r="I97" s="50">
        <f t="shared" si="57"/>
        <v>1391013</v>
      </c>
      <c r="J97" s="50">
        <f t="shared" si="57"/>
        <v>9100</v>
      </c>
      <c r="K97" s="50">
        <f t="shared" si="57"/>
        <v>0</v>
      </c>
      <c r="L97" s="50">
        <f t="shared" si="57"/>
        <v>0</v>
      </c>
      <c r="M97" s="50">
        <f t="shared" si="57"/>
        <v>1715648</v>
      </c>
      <c r="N97" s="50">
        <f t="shared" si="57"/>
        <v>1715648</v>
      </c>
      <c r="O97" s="88">
        <f t="shared" si="40"/>
        <v>0</v>
      </c>
      <c r="P97" s="88">
        <f t="shared" si="41"/>
        <v>0</v>
      </c>
    </row>
    <row r="98" spans="1:16" s="78" customFormat="1" ht="14.25" customHeight="1">
      <c r="A98" s="76" t="s">
        <v>41</v>
      </c>
      <c r="B98" s="57" t="s">
        <v>48</v>
      </c>
      <c r="C98" s="58">
        <f aca="true" t="shared" si="58" ref="C98:N98">SUM(C99)</f>
        <v>1546825</v>
      </c>
      <c r="D98" s="58">
        <f t="shared" si="58"/>
        <v>0</v>
      </c>
      <c r="E98" s="58">
        <f t="shared" si="58"/>
        <v>0</v>
      </c>
      <c r="F98" s="58">
        <f t="shared" si="58"/>
        <v>302615</v>
      </c>
      <c r="G98" s="58">
        <f t="shared" si="58"/>
        <v>0</v>
      </c>
      <c r="H98" s="58">
        <f t="shared" si="58"/>
        <v>0</v>
      </c>
      <c r="I98" s="58">
        <f t="shared" si="58"/>
        <v>1244210</v>
      </c>
      <c r="J98" s="58">
        <f t="shared" si="58"/>
        <v>0</v>
      </c>
      <c r="K98" s="58">
        <f t="shared" si="58"/>
        <v>0</v>
      </c>
      <c r="L98" s="58">
        <f t="shared" si="58"/>
        <v>0</v>
      </c>
      <c r="M98" s="58">
        <f t="shared" si="58"/>
        <v>1546825</v>
      </c>
      <c r="N98" s="58">
        <f t="shared" si="58"/>
        <v>1546825</v>
      </c>
      <c r="O98" s="88">
        <f t="shared" si="40"/>
        <v>0</v>
      </c>
      <c r="P98" s="88">
        <f t="shared" si="41"/>
        <v>0</v>
      </c>
    </row>
    <row r="99" spans="1:16" s="59" customFormat="1" ht="14.25" customHeight="1">
      <c r="A99" s="56">
        <v>3</v>
      </c>
      <c r="B99" s="57" t="s">
        <v>20</v>
      </c>
      <c r="C99" s="58">
        <f aca="true" t="shared" si="59" ref="C99:N99">SUM(C109+C104+C100)</f>
        <v>1546825</v>
      </c>
      <c r="D99" s="58">
        <f t="shared" si="59"/>
        <v>0</v>
      </c>
      <c r="E99" s="58">
        <f t="shared" si="59"/>
        <v>0</v>
      </c>
      <c r="F99" s="58">
        <f t="shared" si="59"/>
        <v>302615</v>
      </c>
      <c r="G99" s="58">
        <f t="shared" si="59"/>
        <v>0</v>
      </c>
      <c r="H99" s="58">
        <f t="shared" si="59"/>
        <v>0</v>
      </c>
      <c r="I99" s="58">
        <f t="shared" si="59"/>
        <v>1244210</v>
      </c>
      <c r="J99" s="58">
        <f t="shared" si="59"/>
        <v>0</v>
      </c>
      <c r="K99" s="58">
        <f t="shared" si="59"/>
        <v>0</v>
      </c>
      <c r="L99" s="58">
        <f t="shared" si="59"/>
        <v>0</v>
      </c>
      <c r="M99" s="58">
        <f t="shared" si="59"/>
        <v>1546825</v>
      </c>
      <c r="N99" s="58">
        <f t="shared" si="59"/>
        <v>1546825</v>
      </c>
      <c r="O99" s="88">
        <f t="shared" si="40"/>
        <v>0</v>
      </c>
      <c r="P99" s="88">
        <f t="shared" si="41"/>
        <v>0</v>
      </c>
    </row>
    <row r="100" spans="1:16" ht="14.25" customHeight="1">
      <c r="A100" s="56">
        <v>31</v>
      </c>
      <c r="B100" s="57" t="s">
        <v>21</v>
      </c>
      <c r="C100" s="58">
        <f aca="true" t="shared" si="60" ref="C100:N100">SUM(C101:C103)</f>
        <v>1134840</v>
      </c>
      <c r="D100" s="58">
        <f t="shared" si="60"/>
        <v>0</v>
      </c>
      <c r="E100" s="58">
        <f t="shared" si="60"/>
        <v>0</v>
      </c>
      <c r="F100" s="58">
        <f t="shared" si="60"/>
        <v>0</v>
      </c>
      <c r="G100" s="58">
        <f t="shared" si="60"/>
        <v>0</v>
      </c>
      <c r="H100" s="58">
        <f t="shared" si="60"/>
        <v>0</v>
      </c>
      <c r="I100" s="58">
        <f t="shared" si="60"/>
        <v>1134840</v>
      </c>
      <c r="J100" s="58">
        <f t="shared" si="60"/>
        <v>0</v>
      </c>
      <c r="K100" s="58">
        <f t="shared" si="60"/>
        <v>0</v>
      </c>
      <c r="L100" s="58">
        <f t="shared" si="60"/>
        <v>0</v>
      </c>
      <c r="M100" s="58">
        <f t="shared" si="60"/>
        <v>1134840</v>
      </c>
      <c r="N100" s="58">
        <f t="shared" si="60"/>
        <v>1134840</v>
      </c>
      <c r="O100" s="88">
        <f t="shared" si="40"/>
        <v>0</v>
      </c>
      <c r="P100" s="88">
        <f t="shared" si="41"/>
        <v>0</v>
      </c>
    </row>
    <row r="101" spans="1:16" s="64" customFormat="1" ht="14.25" customHeight="1">
      <c r="A101" s="60">
        <v>311</v>
      </c>
      <c r="B101" s="61" t="s">
        <v>22</v>
      </c>
      <c r="C101" s="62">
        <f aca="true" t="shared" si="61" ref="C101:C108">SUM(D101:L101)</f>
        <v>947124</v>
      </c>
      <c r="D101" s="62">
        <v>0</v>
      </c>
      <c r="E101" s="62"/>
      <c r="F101" s="62">
        <v>0</v>
      </c>
      <c r="G101" s="62"/>
      <c r="H101" s="62"/>
      <c r="I101" s="63">
        <v>947124</v>
      </c>
      <c r="J101" s="62"/>
      <c r="K101" s="62"/>
      <c r="L101" s="62"/>
      <c r="M101" s="62">
        <f>C101</f>
        <v>947124</v>
      </c>
      <c r="N101" s="67">
        <f>M101</f>
        <v>947124</v>
      </c>
      <c r="O101" s="88">
        <f t="shared" si="40"/>
        <v>0</v>
      </c>
      <c r="P101" s="88">
        <f t="shared" si="41"/>
        <v>0</v>
      </c>
    </row>
    <row r="102" spans="1:16" s="68" customFormat="1" ht="14.25" customHeight="1">
      <c r="A102" s="65">
        <v>312</v>
      </c>
      <c r="B102" s="66" t="s">
        <v>23</v>
      </c>
      <c r="C102" s="62">
        <f t="shared" si="61"/>
        <v>30500</v>
      </c>
      <c r="D102" s="67">
        <v>0</v>
      </c>
      <c r="E102" s="67"/>
      <c r="F102" s="67">
        <v>0</v>
      </c>
      <c r="G102" s="67"/>
      <c r="H102" s="67"/>
      <c r="I102" s="63">
        <v>30500</v>
      </c>
      <c r="J102" s="67"/>
      <c r="K102" s="67"/>
      <c r="L102" s="67"/>
      <c r="M102" s="62">
        <f>C102</f>
        <v>30500</v>
      </c>
      <c r="N102" s="67">
        <f>M102</f>
        <v>30500</v>
      </c>
      <c r="O102" s="88">
        <f t="shared" si="40"/>
        <v>0</v>
      </c>
      <c r="P102" s="88">
        <f t="shared" si="41"/>
        <v>0</v>
      </c>
    </row>
    <row r="103" spans="1:16" s="64" customFormat="1" ht="14.25" customHeight="1">
      <c r="A103" s="60">
        <v>313</v>
      </c>
      <c r="B103" s="61" t="s">
        <v>24</v>
      </c>
      <c r="C103" s="62">
        <f t="shared" si="61"/>
        <v>157216</v>
      </c>
      <c r="D103" s="62">
        <v>0</v>
      </c>
      <c r="E103" s="62"/>
      <c r="F103" s="62">
        <v>0</v>
      </c>
      <c r="G103" s="62"/>
      <c r="H103" s="62"/>
      <c r="I103" s="63">
        <v>157216</v>
      </c>
      <c r="J103" s="62"/>
      <c r="K103" s="62"/>
      <c r="L103" s="62"/>
      <c r="M103" s="62">
        <f>C103</f>
        <v>157216</v>
      </c>
      <c r="N103" s="67">
        <f>M103</f>
        <v>157216</v>
      </c>
      <c r="O103" s="88">
        <f t="shared" si="40"/>
        <v>0</v>
      </c>
      <c r="P103" s="88">
        <f t="shared" si="41"/>
        <v>0</v>
      </c>
    </row>
    <row r="104" spans="1:16" ht="14.25" customHeight="1">
      <c r="A104" s="56">
        <v>32</v>
      </c>
      <c r="B104" s="57" t="s">
        <v>25</v>
      </c>
      <c r="C104" s="58">
        <f aca="true" t="shared" si="62" ref="C104:N104">SUM(C105:C108)</f>
        <v>411985</v>
      </c>
      <c r="D104" s="58">
        <f t="shared" si="62"/>
        <v>0</v>
      </c>
      <c r="E104" s="58">
        <f t="shared" si="62"/>
        <v>0</v>
      </c>
      <c r="F104" s="58">
        <f t="shared" si="62"/>
        <v>302615</v>
      </c>
      <c r="G104" s="58">
        <f t="shared" si="62"/>
        <v>0</v>
      </c>
      <c r="H104" s="58">
        <f t="shared" si="62"/>
        <v>0</v>
      </c>
      <c r="I104" s="58">
        <f t="shared" si="62"/>
        <v>109370</v>
      </c>
      <c r="J104" s="58">
        <f t="shared" si="62"/>
        <v>0</v>
      </c>
      <c r="K104" s="58">
        <f t="shared" si="62"/>
        <v>0</v>
      </c>
      <c r="L104" s="58">
        <f t="shared" si="62"/>
        <v>0</v>
      </c>
      <c r="M104" s="58">
        <f t="shared" si="62"/>
        <v>411985</v>
      </c>
      <c r="N104" s="58">
        <f t="shared" si="62"/>
        <v>411985</v>
      </c>
      <c r="O104" s="88">
        <f t="shared" si="40"/>
        <v>0</v>
      </c>
      <c r="P104" s="88">
        <f t="shared" si="41"/>
        <v>0</v>
      </c>
    </row>
    <row r="105" spans="1:16" ht="14.25" customHeight="1">
      <c r="A105" s="69">
        <v>321</v>
      </c>
      <c r="B105" s="70" t="s">
        <v>26</v>
      </c>
      <c r="C105" s="62">
        <f t="shared" si="61"/>
        <v>112575</v>
      </c>
      <c r="D105" s="71"/>
      <c r="E105" s="71"/>
      <c r="F105" s="63">
        <v>6575</v>
      </c>
      <c r="G105" s="71"/>
      <c r="H105" s="71"/>
      <c r="I105" s="63">
        <v>106000</v>
      </c>
      <c r="J105" s="71"/>
      <c r="K105" s="71"/>
      <c r="L105" s="71"/>
      <c r="M105" s="71">
        <f>C105</f>
        <v>112575</v>
      </c>
      <c r="N105" s="71">
        <f aca="true" t="shared" si="63" ref="N105:N110">M105</f>
        <v>112575</v>
      </c>
      <c r="O105" s="88">
        <f t="shared" si="40"/>
        <v>0</v>
      </c>
      <c r="P105" s="88">
        <f t="shared" si="41"/>
        <v>0</v>
      </c>
    </row>
    <row r="106" spans="1:16" ht="14.25" customHeight="1">
      <c r="A106" s="69">
        <v>322</v>
      </c>
      <c r="B106" s="70" t="s">
        <v>27</v>
      </c>
      <c r="C106" s="62">
        <f t="shared" si="61"/>
        <v>202725</v>
      </c>
      <c r="D106" s="71"/>
      <c r="E106" s="71"/>
      <c r="F106" s="63">
        <v>202725</v>
      </c>
      <c r="G106" s="71"/>
      <c r="H106" s="71"/>
      <c r="I106" s="63">
        <v>0</v>
      </c>
      <c r="J106" s="71"/>
      <c r="K106" s="71"/>
      <c r="L106" s="71"/>
      <c r="M106" s="71">
        <f>C106</f>
        <v>202725</v>
      </c>
      <c r="N106" s="71">
        <f t="shared" si="63"/>
        <v>202725</v>
      </c>
      <c r="O106" s="88">
        <f t="shared" si="40"/>
        <v>0</v>
      </c>
      <c r="P106" s="88">
        <f t="shared" si="41"/>
        <v>0</v>
      </c>
    </row>
    <row r="107" spans="1:16" ht="14.25" customHeight="1">
      <c r="A107" s="69">
        <v>323</v>
      </c>
      <c r="B107" s="70" t="s">
        <v>28</v>
      </c>
      <c r="C107" s="62">
        <f t="shared" si="61"/>
        <v>54440</v>
      </c>
      <c r="D107" s="71"/>
      <c r="E107" s="71"/>
      <c r="F107" s="63">
        <v>54440</v>
      </c>
      <c r="G107" s="71"/>
      <c r="H107" s="71"/>
      <c r="I107" s="63">
        <v>0</v>
      </c>
      <c r="J107" s="71"/>
      <c r="K107" s="71"/>
      <c r="L107" s="71"/>
      <c r="M107" s="71">
        <f>C107</f>
        <v>54440</v>
      </c>
      <c r="N107" s="71">
        <f t="shared" si="63"/>
        <v>54440</v>
      </c>
      <c r="O107" s="88">
        <f t="shared" si="40"/>
        <v>0</v>
      </c>
      <c r="P107" s="88">
        <f t="shared" si="41"/>
        <v>0</v>
      </c>
    </row>
    <row r="108" spans="1:16" ht="14.25" customHeight="1">
      <c r="A108" s="69">
        <v>329</v>
      </c>
      <c r="B108" s="70" t="s">
        <v>29</v>
      </c>
      <c r="C108" s="62">
        <f t="shared" si="61"/>
        <v>42245</v>
      </c>
      <c r="D108" s="71"/>
      <c r="E108" s="71"/>
      <c r="F108" s="63">
        <v>38875</v>
      </c>
      <c r="G108" s="71"/>
      <c r="H108" s="71"/>
      <c r="I108" s="63">
        <v>3370</v>
      </c>
      <c r="J108" s="71"/>
      <c r="K108" s="71"/>
      <c r="L108" s="71"/>
      <c r="M108" s="71">
        <f>C108</f>
        <v>42245</v>
      </c>
      <c r="N108" s="71">
        <f t="shared" si="63"/>
        <v>42245</v>
      </c>
      <c r="O108" s="88">
        <f t="shared" si="40"/>
        <v>0</v>
      </c>
      <c r="P108" s="88">
        <f t="shared" si="41"/>
        <v>0</v>
      </c>
    </row>
    <row r="109" spans="1:16" ht="14.25" customHeight="1" hidden="1">
      <c r="A109" s="56">
        <v>34</v>
      </c>
      <c r="B109" s="57" t="s">
        <v>30</v>
      </c>
      <c r="C109" s="58">
        <f aca="true" t="shared" si="64" ref="C109:N109">SUM(C110)</f>
        <v>0</v>
      </c>
      <c r="D109" s="58">
        <f t="shared" si="64"/>
        <v>0</v>
      </c>
      <c r="E109" s="58">
        <f t="shared" si="64"/>
        <v>0</v>
      </c>
      <c r="F109" s="58">
        <f t="shared" si="64"/>
        <v>0</v>
      </c>
      <c r="G109" s="58">
        <f t="shared" si="64"/>
        <v>0</v>
      </c>
      <c r="H109" s="58">
        <f t="shared" si="64"/>
        <v>0</v>
      </c>
      <c r="I109" s="58">
        <f t="shared" si="64"/>
        <v>0</v>
      </c>
      <c r="J109" s="58">
        <f t="shared" si="64"/>
        <v>0</v>
      </c>
      <c r="K109" s="58">
        <f t="shared" si="64"/>
        <v>0</v>
      </c>
      <c r="L109" s="58">
        <f t="shared" si="64"/>
        <v>0</v>
      </c>
      <c r="M109" s="58">
        <f t="shared" si="64"/>
        <v>0</v>
      </c>
      <c r="N109" s="58">
        <f t="shared" si="64"/>
        <v>0</v>
      </c>
      <c r="O109" s="88">
        <f t="shared" si="40"/>
        <v>0</v>
      </c>
      <c r="P109" s="88">
        <f t="shared" si="41"/>
        <v>0</v>
      </c>
    </row>
    <row r="110" spans="1:16" ht="14.25" customHeight="1" hidden="1">
      <c r="A110" s="69">
        <v>343</v>
      </c>
      <c r="B110" s="70" t="s">
        <v>31</v>
      </c>
      <c r="C110" s="71">
        <f>SUM(D110:L110)</f>
        <v>0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>
        <f>C110</f>
        <v>0</v>
      </c>
      <c r="N110" s="71">
        <f t="shared" si="63"/>
        <v>0</v>
      </c>
      <c r="O110" s="88">
        <f t="shared" si="40"/>
        <v>0</v>
      </c>
      <c r="P110" s="88">
        <f t="shared" si="41"/>
        <v>0</v>
      </c>
    </row>
    <row r="111" spans="1:16" s="74" customFormat="1" ht="14.25" customHeight="1">
      <c r="A111" s="52" t="s">
        <v>41</v>
      </c>
      <c r="B111" s="53" t="s">
        <v>55</v>
      </c>
      <c r="C111" s="54">
        <f aca="true" t="shared" si="65" ref="C111:N111">SUM(C112)</f>
        <v>1920</v>
      </c>
      <c r="D111" s="54">
        <f t="shared" si="65"/>
        <v>0</v>
      </c>
      <c r="E111" s="54">
        <f t="shared" si="65"/>
        <v>0</v>
      </c>
      <c r="F111" s="54">
        <f t="shared" si="65"/>
        <v>0</v>
      </c>
      <c r="G111" s="54">
        <f t="shared" si="65"/>
        <v>0</v>
      </c>
      <c r="H111" s="54">
        <f t="shared" si="65"/>
        <v>1920</v>
      </c>
      <c r="I111" s="54">
        <f t="shared" si="65"/>
        <v>0</v>
      </c>
      <c r="J111" s="54">
        <f t="shared" si="65"/>
        <v>0</v>
      </c>
      <c r="K111" s="54">
        <f t="shared" si="65"/>
        <v>0</v>
      </c>
      <c r="L111" s="54">
        <f t="shared" si="65"/>
        <v>0</v>
      </c>
      <c r="M111" s="54">
        <f t="shared" si="65"/>
        <v>1920</v>
      </c>
      <c r="N111" s="54">
        <f t="shared" si="65"/>
        <v>1920</v>
      </c>
      <c r="O111" s="88">
        <f t="shared" si="40"/>
        <v>0</v>
      </c>
      <c r="P111" s="88">
        <f t="shared" si="41"/>
        <v>0</v>
      </c>
    </row>
    <row r="112" spans="1:16" ht="14.25" customHeight="1">
      <c r="A112" s="56">
        <v>3</v>
      </c>
      <c r="B112" s="57" t="s">
        <v>20</v>
      </c>
      <c r="C112" s="58">
        <f aca="true" t="shared" si="66" ref="C112:N112">SUM(C113+C117+C122)</f>
        <v>1920</v>
      </c>
      <c r="D112" s="58">
        <f t="shared" si="66"/>
        <v>0</v>
      </c>
      <c r="E112" s="58">
        <f t="shared" si="66"/>
        <v>0</v>
      </c>
      <c r="F112" s="58">
        <f t="shared" si="66"/>
        <v>0</v>
      </c>
      <c r="G112" s="58">
        <f t="shared" si="66"/>
        <v>0</v>
      </c>
      <c r="H112" s="58">
        <f t="shared" si="66"/>
        <v>1920</v>
      </c>
      <c r="I112" s="58">
        <f t="shared" si="66"/>
        <v>0</v>
      </c>
      <c r="J112" s="58">
        <f t="shared" si="66"/>
        <v>0</v>
      </c>
      <c r="K112" s="58">
        <f t="shared" si="66"/>
        <v>0</v>
      </c>
      <c r="L112" s="58">
        <f t="shared" si="66"/>
        <v>0</v>
      </c>
      <c r="M112" s="58">
        <f t="shared" si="66"/>
        <v>1920</v>
      </c>
      <c r="N112" s="58">
        <f t="shared" si="66"/>
        <v>1920</v>
      </c>
      <c r="O112" s="88">
        <f t="shared" si="40"/>
        <v>0</v>
      </c>
      <c r="P112" s="88">
        <f t="shared" si="41"/>
        <v>0</v>
      </c>
    </row>
    <row r="113" spans="1:16" ht="14.25" customHeight="1" hidden="1">
      <c r="A113" s="56">
        <v>31</v>
      </c>
      <c r="B113" s="57" t="s">
        <v>21</v>
      </c>
      <c r="C113" s="58">
        <f>SUM(C114:C116)</f>
        <v>0</v>
      </c>
      <c r="D113" s="58">
        <f aca="true" t="shared" si="67" ref="D113:N113">SUM(D114:D116)</f>
        <v>0</v>
      </c>
      <c r="E113" s="58">
        <f t="shared" si="67"/>
        <v>0</v>
      </c>
      <c r="F113" s="58">
        <f t="shared" si="67"/>
        <v>0</v>
      </c>
      <c r="G113" s="58">
        <f t="shared" si="67"/>
        <v>0</v>
      </c>
      <c r="H113" s="58">
        <f>SUM(H114:H116)</f>
        <v>0</v>
      </c>
      <c r="I113" s="58">
        <f t="shared" si="67"/>
        <v>0</v>
      </c>
      <c r="J113" s="58">
        <f t="shared" si="67"/>
        <v>0</v>
      </c>
      <c r="K113" s="58">
        <f t="shared" si="67"/>
        <v>0</v>
      </c>
      <c r="L113" s="58">
        <f t="shared" si="67"/>
        <v>0</v>
      </c>
      <c r="M113" s="58">
        <f t="shared" si="67"/>
        <v>0</v>
      </c>
      <c r="N113" s="58">
        <f t="shared" si="67"/>
        <v>0</v>
      </c>
      <c r="O113" s="88">
        <f t="shared" si="40"/>
        <v>0</v>
      </c>
      <c r="P113" s="88">
        <f t="shared" si="41"/>
        <v>0</v>
      </c>
    </row>
    <row r="114" spans="1:16" ht="14.25" customHeight="1" hidden="1">
      <c r="A114" s="69">
        <v>311</v>
      </c>
      <c r="B114" s="70" t="s">
        <v>22</v>
      </c>
      <c r="C114" s="71">
        <f>SUM(D114:L114)</f>
        <v>0</v>
      </c>
      <c r="D114" s="71">
        <v>0</v>
      </c>
      <c r="E114" s="71"/>
      <c r="F114" s="71"/>
      <c r="G114" s="71"/>
      <c r="H114" s="71"/>
      <c r="I114" s="71"/>
      <c r="J114" s="71"/>
      <c r="K114" s="71"/>
      <c r="L114" s="71"/>
      <c r="M114" s="71">
        <f>C114</f>
        <v>0</v>
      </c>
      <c r="N114" s="71">
        <f aca="true" t="shared" si="68" ref="N114:N123">M114</f>
        <v>0</v>
      </c>
      <c r="O114" s="88">
        <f t="shared" si="40"/>
        <v>0</v>
      </c>
      <c r="P114" s="88">
        <f t="shared" si="41"/>
        <v>0</v>
      </c>
    </row>
    <row r="115" spans="1:16" ht="14.25" customHeight="1" hidden="1">
      <c r="A115" s="69">
        <v>312</v>
      </c>
      <c r="B115" s="70" t="s">
        <v>23</v>
      </c>
      <c r="C115" s="71">
        <f>SUM(D115:L115)</f>
        <v>0</v>
      </c>
      <c r="D115" s="71">
        <v>0</v>
      </c>
      <c r="E115" s="71"/>
      <c r="F115" s="71"/>
      <c r="G115" s="71"/>
      <c r="H115" s="71"/>
      <c r="I115" s="71"/>
      <c r="J115" s="71"/>
      <c r="K115" s="71"/>
      <c r="L115" s="71"/>
      <c r="M115" s="71">
        <f>C115</f>
        <v>0</v>
      </c>
      <c r="N115" s="71">
        <f t="shared" si="68"/>
        <v>0</v>
      </c>
      <c r="O115" s="88">
        <f t="shared" si="40"/>
        <v>0</v>
      </c>
      <c r="P115" s="88">
        <f t="shared" si="41"/>
        <v>0</v>
      </c>
    </row>
    <row r="116" spans="1:16" ht="14.25" customHeight="1" hidden="1">
      <c r="A116" s="69">
        <v>313</v>
      </c>
      <c r="B116" s="70" t="s">
        <v>24</v>
      </c>
      <c r="C116" s="71">
        <f>SUM(D116:L116)</f>
        <v>0</v>
      </c>
      <c r="D116" s="71">
        <v>0</v>
      </c>
      <c r="E116" s="71"/>
      <c r="F116" s="71"/>
      <c r="G116" s="71"/>
      <c r="H116" s="71"/>
      <c r="I116" s="71"/>
      <c r="J116" s="71"/>
      <c r="K116" s="71"/>
      <c r="L116" s="71"/>
      <c r="M116" s="71">
        <f>C116</f>
        <v>0</v>
      </c>
      <c r="N116" s="71">
        <f t="shared" si="68"/>
        <v>0</v>
      </c>
      <c r="O116" s="88">
        <f t="shared" si="40"/>
        <v>0</v>
      </c>
      <c r="P116" s="88">
        <f t="shared" si="41"/>
        <v>0</v>
      </c>
    </row>
    <row r="117" spans="1:16" ht="14.25" customHeight="1">
      <c r="A117" s="56">
        <v>32</v>
      </c>
      <c r="B117" s="57" t="s">
        <v>25</v>
      </c>
      <c r="C117" s="58">
        <f aca="true" t="shared" si="69" ref="C117:N117">SUM(C118:C121)</f>
        <v>1920</v>
      </c>
      <c r="D117" s="58">
        <f t="shared" si="69"/>
        <v>0</v>
      </c>
      <c r="E117" s="58">
        <f t="shared" si="69"/>
        <v>0</v>
      </c>
      <c r="F117" s="58">
        <f t="shared" si="69"/>
        <v>0</v>
      </c>
      <c r="G117" s="58">
        <f t="shared" si="69"/>
        <v>0</v>
      </c>
      <c r="H117" s="58">
        <f t="shared" si="69"/>
        <v>1920</v>
      </c>
      <c r="I117" s="58">
        <f t="shared" si="69"/>
        <v>0</v>
      </c>
      <c r="J117" s="58">
        <f t="shared" si="69"/>
        <v>0</v>
      </c>
      <c r="K117" s="58">
        <f t="shared" si="69"/>
        <v>0</v>
      </c>
      <c r="L117" s="58">
        <f t="shared" si="69"/>
        <v>0</v>
      </c>
      <c r="M117" s="58">
        <f t="shared" si="69"/>
        <v>1920</v>
      </c>
      <c r="N117" s="58">
        <f t="shared" si="69"/>
        <v>1920</v>
      </c>
      <c r="O117" s="88">
        <f t="shared" si="40"/>
        <v>0</v>
      </c>
      <c r="P117" s="88">
        <f t="shared" si="41"/>
        <v>0</v>
      </c>
    </row>
    <row r="118" spans="1:16" s="79" customFormat="1" ht="14.25" customHeight="1" hidden="1">
      <c r="A118" s="69">
        <v>321</v>
      </c>
      <c r="B118" s="70" t="s">
        <v>26</v>
      </c>
      <c r="C118" s="71">
        <f>SUM(D118:L118)</f>
        <v>0</v>
      </c>
      <c r="D118" s="71">
        <v>0</v>
      </c>
      <c r="E118" s="71"/>
      <c r="F118" s="71"/>
      <c r="G118" s="71"/>
      <c r="H118" s="71">
        <v>0</v>
      </c>
      <c r="I118" s="71"/>
      <c r="J118" s="71"/>
      <c r="K118" s="71"/>
      <c r="L118" s="71"/>
      <c r="M118" s="71">
        <f>C118</f>
        <v>0</v>
      </c>
      <c r="N118" s="71">
        <f t="shared" si="68"/>
        <v>0</v>
      </c>
      <c r="O118" s="88">
        <f t="shared" si="40"/>
        <v>0</v>
      </c>
      <c r="P118" s="88">
        <f t="shared" si="41"/>
        <v>0</v>
      </c>
    </row>
    <row r="119" spans="1:16" ht="14.25" customHeight="1">
      <c r="A119" s="69">
        <v>322</v>
      </c>
      <c r="B119" s="70" t="s">
        <v>27</v>
      </c>
      <c r="C119" s="62">
        <f>SUM(D119:L119)</f>
        <v>1920</v>
      </c>
      <c r="D119" s="71">
        <v>0</v>
      </c>
      <c r="E119" s="71">
        <v>0</v>
      </c>
      <c r="F119" s="71">
        <v>0</v>
      </c>
      <c r="G119" s="71">
        <v>0</v>
      </c>
      <c r="H119" s="63">
        <v>1920</v>
      </c>
      <c r="I119" s="71">
        <v>0</v>
      </c>
      <c r="J119" s="71">
        <v>0</v>
      </c>
      <c r="K119" s="71">
        <v>0</v>
      </c>
      <c r="L119" s="71">
        <v>0</v>
      </c>
      <c r="M119" s="71">
        <f>C119</f>
        <v>1920</v>
      </c>
      <c r="N119" s="71">
        <f t="shared" si="68"/>
        <v>1920</v>
      </c>
      <c r="O119" s="88">
        <f t="shared" si="40"/>
        <v>0</v>
      </c>
      <c r="P119" s="88">
        <f t="shared" si="41"/>
        <v>0</v>
      </c>
    </row>
    <row r="120" spans="1:16" ht="14.25" customHeight="1" hidden="1">
      <c r="A120" s="69">
        <v>323</v>
      </c>
      <c r="B120" s="70" t="s">
        <v>28</v>
      </c>
      <c r="C120" s="71">
        <f>SUM(D120:L120)</f>
        <v>0</v>
      </c>
      <c r="D120" s="71"/>
      <c r="E120" s="71"/>
      <c r="F120" s="71"/>
      <c r="G120" s="71"/>
      <c r="H120" s="71">
        <v>0</v>
      </c>
      <c r="I120" s="71"/>
      <c r="J120" s="71"/>
      <c r="K120" s="71"/>
      <c r="L120" s="71"/>
      <c r="M120" s="71">
        <f>C120</f>
        <v>0</v>
      </c>
      <c r="N120" s="71">
        <f t="shared" si="68"/>
        <v>0</v>
      </c>
      <c r="O120" s="88">
        <f t="shared" si="40"/>
        <v>0</v>
      </c>
      <c r="P120" s="88">
        <f t="shared" si="41"/>
        <v>0</v>
      </c>
    </row>
    <row r="121" spans="1:16" ht="14.25" customHeight="1" hidden="1">
      <c r="A121" s="69">
        <v>329</v>
      </c>
      <c r="B121" s="70" t="s">
        <v>29</v>
      </c>
      <c r="C121" s="71">
        <f>SUM(D121:L121)</f>
        <v>0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>
        <f>C121</f>
        <v>0</v>
      </c>
      <c r="N121" s="71">
        <f t="shared" si="68"/>
        <v>0</v>
      </c>
      <c r="O121" s="88">
        <f t="shared" si="40"/>
        <v>0</v>
      </c>
      <c r="P121" s="88">
        <f t="shared" si="41"/>
        <v>0</v>
      </c>
    </row>
    <row r="122" spans="1:16" ht="14.25" customHeight="1" hidden="1">
      <c r="A122" s="56">
        <v>34</v>
      </c>
      <c r="B122" s="57" t="s">
        <v>30</v>
      </c>
      <c r="C122" s="58">
        <f aca="true" t="shared" si="70" ref="C122:N122">SUM(C123)</f>
        <v>0</v>
      </c>
      <c r="D122" s="58">
        <f t="shared" si="70"/>
        <v>0</v>
      </c>
      <c r="E122" s="58">
        <f t="shared" si="70"/>
        <v>0</v>
      </c>
      <c r="F122" s="58">
        <f t="shared" si="70"/>
        <v>0</v>
      </c>
      <c r="G122" s="58">
        <f t="shared" si="70"/>
        <v>0</v>
      </c>
      <c r="H122" s="58">
        <f t="shared" si="70"/>
        <v>0</v>
      </c>
      <c r="I122" s="58">
        <f t="shared" si="70"/>
        <v>0</v>
      </c>
      <c r="J122" s="58">
        <f t="shared" si="70"/>
        <v>0</v>
      </c>
      <c r="K122" s="58">
        <f t="shared" si="70"/>
        <v>0</v>
      </c>
      <c r="L122" s="58">
        <f t="shared" si="70"/>
        <v>0</v>
      </c>
      <c r="M122" s="58">
        <f t="shared" si="70"/>
        <v>0</v>
      </c>
      <c r="N122" s="58">
        <f t="shared" si="70"/>
        <v>0</v>
      </c>
      <c r="O122" s="88">
        <f t="shared" si="40"/>
        <v>0</v>
      </c>
      <c r="P122" s="88">
        <f t="shared" si="41"/>
        <v>0</v>
      </c>
    </row>
    <row r="123" spans="1:16" ht="14.25" customHeight="1" hidden="1">
      <c r="A123" s="69">
        <v>343</v>
      </c>
      <c r="B123" s="70" t="s">
        <v>31</v>
      </c>
      <c r="C123" s="71">
        <f>SUM(D123:L123)</f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f t="shared" si="68"/>
        <v>0</v>
      </c>
      <c r="O123" s="88">
        <f t="shared" si="40"/>
        <v>0</v>
      </c>
      <c r="P123" s="88">
        <f t="shared" si="41"/>
        <v>0</v>
      </c>
    </row>
    <row r="124" spans="1:16" s="72" customFormat="1" ht="14.25" customHeight="1">
      <c r="A124" s="52" t="s">
        <v>41</v>
      </c>
      <c r="B124" s="53" t="s">
        <v>51</v>
      </c>
      <c r="C124" s="54">
        <f>SUM(C125)</f>
        <v>146803</v>
      </c>
      <c r="D124" s="54">
        <f aca="true" t="shared" si="71" ref="D124:N124">SUM(D125)</f>
        <v>0</v>
      </c>
      <c r="E124" s="54">
        <f t="shared" si="71"/>
        <v>0</v>
      </c>
      <c r="F124" s="54">
        <f t="shared" si="71"/>
        <v>0</v>
      </c>
      <c r="G124" s="54">
        <f t="shared" si="71"/>
        <v>0</v>
      </c>
      <c r="H124" s="54">
        <f t="shared" si="71"/>
        <v>0</v>
      </c>
      <c r="I124" s="54">
        <f t="shared" si="71"/>
        <v>146803</v>
      </c>
      <c r="J124" s="54">
        <f t="shared" si="71"/>
        <v>0</v>
      </c>
      <c r="K124" s="54">
        <f t="shared" si="71"/>
        <v>0</v>
      </c>
      <c r="L124" s="54">
        <f t="shared" si="71"/>
        <v>0</v>
      </c>
      <c r="M124" s="54">
        <f>SUM(M125)</f>
        <v>146803</v>
      </c>
      <c r="N124" s="54">
        <f t="shared" si="71"/>
        <v>146803</v>
      </c>
      <c r="O124" s="88">
        <f t="shared" si="40"/>
        <v>0</v>
      </c>
      <c r="P124" s="88">
        <f t="shared" si="41"/>
        <v>0</v>
      </c>
    </row>
    <row r="125" spans="1:16" s="59" customFormat="1" ht="14.25" customHeight="1">
      <c r="A125" s="56">
        <v>3</v>
      </c>
      <c r="B125" s="57" t="s">
        <v>20</v>
      </c>
      <c r="C125" s="58">
        <f>SUM(C126+C130)</f>
        <v>146803</v>
      </c>
      <c r="D125" s="58">
        <f aca="true" t="shared" si="72" ref="D125:N125">SUM(D126+D130)</f>
        <v>0</v>
      </c>
      <c r="E125" s="58">
        <f t="shared" si="72"/>
        <v>0</v>
      </c>
      <c r="F125" s="58">
        <f t="shared" si="72"/>
        <v>0</v>
      </c>
      <c r="G125" s="58">
        <f t="shared" si="72"/>
        <v>0</v>
      </c>
      <c r="H125" s="58">
        <f t="shared" si="72"/>
        <v>0</v>
      </c>
      <c r="I125" s="58">
        <f t="shared" si="72"/>
        <v>146803</v>
      </c>
      <c r="J125" s="58">
        <f t="shared" si="72"/>
        <v>0</v>
      </c>
      <c r="K125" s="58">
        <f t="shared" si="72"/>
        <v>0</v>
      </c>
      <c r="L125" s="58">
        <f t="shared" si="72"/>
        <v>0</v>
      </c>
      <c r="M125" s="58">
        <f t="shared" si="72"/>
        <v>146803</v>
      </c>
      <c r="N125" s="58">
        <f t="shared" si="72"/>
        <v>146803</v>
      </c>
      <c r="O125" s="88">
        <f t="shared" si="40"/>
        <v>0</v>
      </c>
      <c r="P125" s="88">
        <f t="shared" si="41"/>
        <v>0</v>
      </c>
    </row>
    <row r="126" spans="1:16" ht="14.25" customHeight="1">
      <c r="A126" s="56">
        <v>31</v>
      </c>
      <c r="B126" s="57" t="s">
        <v>21</v>
      </c>
      <c r="C126" s="58">
        <f aca="true" t="shared" si="73" ref="C126:N126">SUM(C127:C129)</f>
        <v>138003</v>
      </c>
      <c r="D126" s="58">
        <f t="shared" si="73"/>
        <v>0</v>
      </c>
      <c r="E126" s="58">
        <f t="shared" si="73"/>
        <v>0</v>
      </c>
      <c r="F126" s="58">
        <f t="shared" si="73"/>
        <v>0</v>
      </c>
      <c r="G126" s="58">
        <f t="shared" si="73"/>
        <v>0</v>
      </c>
      <c r="H126" s="58">
        <f t="shared" si="73"/>
        <v>0</v>
      </c>
      <c r="I126" s="58">
        <f t="shared" si="73"/>
        <v>138003</v>
      </c>
      <c r="J126" s="58">
        <f t="shared" si="73"/>
        <v>0</v>
      </c>
      <c r="K126" s="58">
        <f t="shared" si="73"/>
        <v>0</v>
      </c>
      <c r="L126" s="58">
        <f t="shared" si="73"/>
        <v>0</v>
      </c>
      <c r="M126" s="58">
        <f t="shared" si="73"/>
        <v>138003</v>
      </c>
      <c r="N126" s="58">
        <f t="shared" si="73"/>
        <v>138003</v>
      </c>
      <c r="O126" s="88">
        <f t="shared" si="40"/>
        <v>0</v>
      </c>
      <c r="P126" s="88">
        <f t="shared" si="41"/>
        <v>0</v>
      </c>
    </row>
    <row r="127" spans="1:16" ht="14.25" customHeight="1">
      <c r="A127" s="69">
        <v>311</v>
      </c>
      <c r="B127" s="70" t="s">
        <v>22</v>
      </c>
      <c r="C127" s="71">
        <f>SUM(D127:L127)</f>
        <v>84467</v>
      </c>
      <c r="D127" s="80"/>
      <c r="E127" s="71"/>
      <c r="F127" s="71"/>
      <c r="G127" s="71"/>
      <c r="H127" s="71"/>
      <c r="I127" s="63">
        <v>84467</v>
      </c>
      <c r="J127" s="71"/>
      <c r="K127" s="71"/>
      <c r="L127" s="71"/>
      <c r="M127" s="71">
        <f>C127</f>
        <v>84467</v>
      </c>
      <c r="N127" s="71">
        <f>M127</f>
        <v>84467</v>
      </c>
      <c r="O127" s="88">
        <f t="shared" si="40"/>
        <v>0</v>
      </c>
      <c r="P127" s="88">
        <f t="shared" si="41"/>
        <v>0</v>
      </c>
    </row>
    <row r="128" spans="1:16" ht="14.25" customHeight="1">
      <c r="A128" s="69">
        <v>312</v>
      </c>
      <c r="B128" s="70" t="s">
        <v>23</v>
      </c>
      <c r="C128" s="71">
        <f>SUM(D128:L128)</f>
        <v>4000</v>
      </c>
      <c r="D128" s="80"/>
      <c r="E128" s="71"/>
      <c r="F128" s="71"/>
      <c r="G128" s="71"/>
      <c r="H128" s="71"/>
      <c r="I128" s="63">
        <v>4000</v>
      </c>
      <c r="J128" s="71"/>
      <c r="K128" s="71"/>
      <c r="L128" s="71"/>
      <c r="M128" s="71">
        <f>C128</f>
        <v>4000</v>
      </c>
      <c r="N128" s="71">
        <f>M128</f>
        <v>4000</v>
      </c>
      <c r="O128" s="88">
        <f t="shared" si="40"/>
        <v>0</v>
      </c>
      <c r="P128" s="88">
        <f t="shared" si="41"/>
        <v>0</v>
      </c>
    </row>
    <row r="129" spans="1:16" ht="14.25" customHeight="1">
      <c r="A129" s="69">
        <v>313</v>
      </c>
      <c r="B129" s="70" t="s">
        <v>24</v>
      </c>
      <c r="C129" s="71">
        <f>SUM(D129:L129)</f>
        <v>49536</v>
      </c>
      <c r="D129" s="80"/>
      <c r="E129" s="71"/>
      <c r="F129" s="71"/>
      <c r="G129" s="71"/>
      <c r="H129" s="71"/>
      <c r="I129" s="63">
        <v>49536</v>
      </c>
      <c r="J129" s="71"/>
      <c r="K129" s="71"/>
      <c r="L129" s="71"/>
      <c r="M129" s="71">
        <f>C129</f>
        <v>49536</v>
      </c>
      <c r="N129" s="71">
        <f>M129</f>
        <v>49536</v>
      </c>
      <c r="O129" s="88">
        <f t="shared" si="40"/>
        <v>0</v>
      </c>
      <c r="P129" s="88">
        <f t="shared" si="41"/>
        <v>0</v>
      </c>
    </row>
    <row r="130" spans="1:16" ht="14.25" customHeight="1">
      <c r="A130" s="56">
        <v>32</v>
      </c>
      <c r="B130" s="57" t="s">
        <v>25</v>
      </c>
      <c r="C130" s="58">
        <f>SUM(C131)</f>
        <v>8800</v>
      </c>
      <c r="D130" s="58">
        <f aca="true" t="shared" si="74" ref="D130:N130">SUM(D131)</f>
        <v>0</v>
      </c>
      <c r="E130" s="58">
        <f t="shared" si="74"/>
        <v>0</v>
      </c>
      <c r="F130" s="58">
        <f t="shared" si="74"/>
        <v>0</v>
      </c>
      <c r="G130" s="58">
        <f t="shared" si="74"/>
        <v>0</v>
      </c>
      <c r="H130" s="58">
        <f t="shared" si="74"/>
        <v>0</v>
      </c>
      <c r="I130" s="58">
        <f t="shared" si="74"/>
        <v>8800</v>
      </c>
      <c r="J130" s="58">
        <f t="shared" si="74"/>
        <v>0</v>
      </c>
      <c r="K130" s="58">
        <f t="shared" si="74"/>
        <v>0</v>
      </c>
      <c r="L130" s="58">
        <f t="shared" si="74"/>
        <v>0</v>
      </c>
      <c r="M130" s="58">
        <f t="shared" si="74"/>
        <v>8800</v>
      </c>
      <c r="N130" s="58">
        <f t="shared" si="74"/>
        <v>8800</v>
      </c>
      <c r="O130" s="88">
        <f>C130-M130</f>
        <v>0</v>
      </c>
      <c r="P130" s="88">
        <f>C130-N130</f>
        <v>0</v>
      </c>
    </row>
    <row r="131" spans="1:16" ht="14.25" customHeight="1">
      <c r="A131" s="69">
        <v>321</v>
      </c>
      <c r="B131" s="70" t="s">
        <v>26</v>
      </c>
      <c r="C131" s="62">
        <f>SUM(D131:L131)</f>
        <v>8800</v>
      </c>
      <c r="D131" s="80"/>
      <c r="E131" s="71"/>
      <c r="F131" s="71"/>
      <c r="G131" s="71"/>
      <c r="H131" s="71"/>
      <c r="I131" s="63">
        <v>8800</v>
      </c>
      <c r="J131" s="71"/>
      <c r="K131" s="71"/>
      <c r="L131" s="71"/>
      <c r="M131" s="71">
        <f>C131</f>
        <v>8800</v>
      </c>
      <c r="N131" s="71">
        <f>M131</f>
        <v>8800</v>
      </c>
      <c r="O131" s="88">
        <f>C131-M131</f>
        <v>0</v>
      </c>
      <c r="P131" s="88">
        <f>C131-N131</f>
        <v>0</v>
      </c>
    </row>
    <row r="132" spans="1:16" s="74" customFormat="1" ht="14.25" customHeight="1">
      <c r="A132" s="52" t="s">
        <v>42</v>
      </c>
      <c r="B132" s="53" t="s">
        <v>65</v>
      </c>
      <c r="C132" s="54">
        <f aca="true" t="shared" si="75" ref="C132:N132">SUM(C133)</f>
        <v>20100</v>
      </c>
      <c r="D132" s="54">
        <f t="shared" si="75"/>
        <v>0</v>
      </c>
      <c r="E132" s="54">
        <f t="shared" si="75"/>
        <v>0</v>
      </c>
      <c r="F132" s="54">
        <f t="shared" si="75"/>
        <v>11000</v>
      </c>
      <c r="G132" s="54">
        <f t="shared" si="75"/>
        <v>0</v>
      </c>
      <c r="H132" s="54">
        <f t="shared" si="75"/>
        <v>0</v>
      </c>
      <c r="I132" s="54">
        <f t="shared" si="75"/>
        <v>0</v>
      </c>
      <c r="J132" s="54">
        <f t="shared" si="75"/>
        <v>9100</v>
      </c>
      <c r="K132" s="54">
        <f t="shared" si="75"/>
        <v>0</v>
      </c>
      <c r="L132" s="54">
        <f t="shared" si="75"/>
        <v>0</v>
      </c>
      <c r="M132" s="54">
        <f t="shared" si="75"/>
        <v>20100</v>
      </c>
      <c r="N132" s="54">
        <f t="shared" si="75"/>
        <v>20100</v>
      </c>
      <c r="O132" s="88">
        <f>C132-M132</f>
        <v>0</v>
      </c>
      <c r="P132" s="88">
        <f>C132-N132</f>
        <v>0</v>
      </c>
    </row>
    <row r="133" spans="1:16" ht="14.25" customHeight="1">
      <c r="A133" s="56">
        <v>4</v>
      </c>
      <c r="B133" s="57" t="s">
        <v>33</v>
      </c>
      <c r="C133" s="58">
        <f aca="true" t="shared" si="76" ref="C133:N133">SUM(C134+C136)</f>
        <v>20100</v>
      </c>
      <c r="D133" s="58">
        <f t="shared" si="76"/>
        <v>0</v>
      </c>
      <c r="E133" s="58">
        <f t="shared" si="76"/>
        <v>0</v>
      </c>
      <c r="F133" s="58">
        <f t="shared" si="76"/>
        <v>11000</v>
      </c>
      <c r="G133" s="58">
        <f t="shared" si="76"/>
        <v>0</v>
      </c>
      <c r="H133" s="58">
        <f t="shared" si="76"/>
        <v>0</v>
      </c>
      <c r="I133" s="58">
        <f t="shared" si="76"/>
        <v>0</v>
      </c>
      <c r="J133" s="58">
        <f t="shared" si="76"/>
        <v>9100</v>
      </c>
      <c r="K133" s="58">
        <f t="shared" si="76"/>
        <v>0</v>
      </c>
      <c r="L133" s="58">
        <f t="shared" si="76"/>
        <v>0</v>
      </c>
      <c r="M133" s="58">
        <f t="shared" si="76"/>
        <v>20100</v>
      </c>
      <c r="N133" s="58">
        <f t="shared" si="76"/>
        <v>20100</v>
      </c>
      <c r="O133" s="88">
        <f t="shared" si="40"/>
        <v>0</v>
      </c>
      <c r="P133" s="88">
        <f t="shared" si="41"/>
        <v>0</v>
      </c>
    </row>
    <row r="134" spans="1:16" ht="14.25" customHeight="1" hidden="1">
      <c r="A134" s="56">
        <v>41</v>
      </c>
      <c r="B134" s="57" t="s">
        <v>37</v>
      </c>
      <c r="C134" s="58">
        <f aca="true" t="shared" si="77" ref="C134:N134">SUM(C135)</f>
        <v>0</v>
      </c>
      <c r="D134" s="58">
        <f t="shared" si="77"/>
        <v>0</v>
      </c>
      <c r="E134" s="58">
        <f t="shared" si="77"/>
        <v>0</v>
      </c>
      <c r="F134" s="58">
        <f t="shared" si="77"/>
        <v>0</v>
      </c>
      <c r="G134" s="58">
        <f t="shared" si="77"/>
        <v>0</v>
      </c>
      <c r="H134" s="58">
        <f t="shared" si="77"/>
        <v>0</v>
      </c>
      <c r="I134" s="58">
        <f t="shared" si="77"/>
        <v>0</v>
      </c>
      <c r="J134" s="58">
        <f t="shared" si="77"/>
        <v>0</v>
      </c>
      <c r="K134" s="58">
        <f t="shared" si="77"/>
        <v>0</v>
      </c>
      <c r="L134" s="58">
        <f t="shared" si="77"/>
        <v>0</v>
      </c>
      <c r="M134" s="58">
        <f t="shared" si="77"/>
        <v>0</v>
      </c>
      <c r="N134" s="58">
        <f t="shared" si="77"/>
        <v>0</v>
      </c>
      <c r="O134" s="88">
        <f t="shared" si="40"/>
        <v>0</v>
      </c>
      <c r="P134" s="88">
        <f t="shared" si="41"/>
        <v>0</v>
      </c>
    </row>
    <row r="135" spans="1:16" ht="14.25" customHeight="1" hidden="1">
      <c r="A135" s="69">
        <v>411</v>
      </c>
      <c r="B135" s="70" t="s">
        <v>35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>
        <f>C135</f>
        <v>0</v>
      </c>
      <c r="N135" s="71">
        <f>M135</f>
        <v>0</v>
      </c>
      <c r="O135" s="88">
        <f aca="true" t="shared" si="78" ref="O135:O198">C135-M135</f>
        <v>0</v>
      </c>
      <c r="P135" s="88">
        <f aca="true" t="shared" si="79" ref="P135:P198">C135-N135</f>
        <v>0</v>
      </c>
    </row>
    <row r="136" spans="1:16" ht="14.25" customHeight="1">
      <c r="A136" s="56">
        <v>42</v>
      </c>
      <c r="B136" s="57" t="s">
        <v>34</v>
      </c>
      <c r="C136" s="58">
        <f aca="true" t="shared" si="80" ref="C136:N136">SUM(C137:C138)</f>
        <v>20100</v>
      </c>
      <c r="D136" s="58">
        <f t="shared" si="80"/>
        <v>0</v>
      </c>
      <c r="E136" s="58">
        <f t="shared" si="80"/>
        <v>0</v>
      </c>
      <c r="F136" s="58">
        <f t="shared" si="80"/>
        <v>11000</v>
      </c>
      <c r="G136" s="58">
        <f t="shared" si="80"/>
        <v>0</v>
      </c>
      <c r="H136" s="58">
        <f t="shared" si="80"/>
        <v>0</v>
      </c>
      <c r="I136" s="58">
        <f t="shared" si="80"/>
        <v>0</v>
      </c>
      <c r="J136" s="58">
        <f t="shared" si="80"/>
        <v>9100</v>
      </c>
      <c r="K136" s="58">
        <f t="shared" si="80"/>
        <v>0</v>
      </c>
      <c r="L136" s="58">
        <f t="shared" si="80"/>
        <v>0</v>
      </c>
      <c r="M136" s="58">
        <f t="shared" si="80"/>
        <v>20100</v>
      </c>
      <c r="N136" s="58">
        <f t="shared" si="80"/>
        <v>20100</v>
      </c>
      <c r="O136" s="88">
        <f t="shared" si="78"/>
        <v>0</v>
      </c>
      <c r="P136" s="88">
        <f t="shared" si="79"/>
        <v>0</v>
      </c>
    </row>
    <row r="137" spans="1:16" s="68" customFormat="1" ht="14.25" customHeight="1">
      <c r="A137" s="65">
        <v>422</v>
      </c>
      <c r="B137" s="66" t="s">
        <v>32</v>
      </c>
      <c r="C137" s="62">
        <f>SUM(D137:L137)</f>
        <v>20100</v>
      </c>
      <c r="D137" s="67">
        <v>0</v>
      </c>
      <c r="E137" s="67">
        <v>0</v>
      </c>
      <c r="F137" s="63">
        <v>11000</v>
      </c>
      <c r="G137" s="67">
        <v>0</v>
      </c>
      <c r="H137" s="67">
        <v>0</v>
      </c>
      <c r="I137" s="67">
        <v>0</v>
      </c>
      <c r="J137" s="63">
        <v>9100</v>
      </c>
      <c r="K137" s="67">
        <v>0</v>
      </c>
      <c r="L137" s="67">
        <v>0</v>
      </c>
      <c r="M137" s="67">
        <f>C137</f>
        <v>20100</v>
      </c>
      <c r="N137" s="67">
        <f>M137</f>
        <v>20100</v>
      </c>
      <c r="O137" s="88">
        <f t="shared" si="78"/>
        <v>0</v>
      </c>
      <c r="P137" s="88">
        <f t="shared" si="79"/>
        <v>0</v>
      </c>
    </row>
    <row r="138" spans="1:16" ht="14.25" customHeight="1" hidden="1">
      <c r="A138" s="69">
        <v>424</v>
      </c>
      <c r="B138" s="70" t="s">
        <v>36</v>
      </c>
      <c r="C138" s="71">
        <f>SUM(D138:L138)</f>
        <v>0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71">
        <f>C138</f>
        <v>0</v>
      </c>
      <c r="N138" s="71">
        <f>M138</f>
        <v>0</v>
      </c>
      <c r="O138" s="88">
        <f t="shared" si="78"/>
        <v>0</v>
      </c>
      <c r="P138" s="88">
        <f t="shared" si="79"/>
        <v>0</v>
      </c>
    </row>
    <row r="139" spans="1:16" ht="14.25" customHeight="1" hidden="1">
      <c r="A139" s="69">
        <v>451</v>
      </c>
      <c r="B139" s="70" t="s">
        <v>63</v>
      </c>
      <c r="C139" s="71">
        <f>SUM(D139:L139)</f>
        <v>0</v>
      </c>
      <c r="D139" s="71"/>
      <c r="E139" s="71"/>
      <c r="F139" s="71">
        <v>0</v>
      </c>
      <c r="G139" s="71"/>
      <c r="H139" s="71"/>
      <c r="I139" s="71"/>
      <c r="J139" s="71"/>
      <c r="K139" s="71"/>
      <c r="L139" s="71"/>
      <c r="M139" s="71">
        <f>C139</f>
        <v>0</v>
      </c>
      <c r="N139" s="71">
        <f>M139</f>
        <v>0</v>
      </c>
      <c r="O139" s="88">
        <f t="shared" si="78"/>
        <v>0</v>
      </c>
      <c r="P139" s="88">
        <f t="shared" si="79"/>
        <v>0</v>
      </c>
    </row>
    <row r="140" spans="1:16" ht="14.25" customHeight="1">
      <c r="A140" s="56"/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88">
        <f t="shared" si="78"/>
        <v>0</v>
      </c>
      <c r="P140" s="88">
        <f t="shared" si="79"/>
        <v>0</v>
      </c>
    </row>
    <row r="141" spans="1:16" s="68" customFormat="1" ht="14.25" customHeight="1">
      <c r="A141" s="81"/>
      <c r="B141" s="49" t="s">
        <v>56</v>
      </c>
      <c r="C141" s="50">
        <f>SUM(C142+C155+C168+C179)</f>
        <v>1521817</v>
      </c>
      <c r="D141" s="50">
        <f aca="true" t="shared" si="81" ref="D141:N141">SUM(D142+D155+D168+D179)</f>
        <v>0</v>
      </c>
      <c r="E141" s="50">
        <f t="shared" si="81"/>
        <v>0</v>
      </c>
      <c r="F141" s="50">
        <f t="shared" si="81"/>
        <v>308632</v>
      </c>
      <c r="G141" s="50">
        <f t="shared" si="81"/>
        <v>0</v>
      </c>
      <c r="H141" s="50">
        <f t="shared" si="81"/>
        <v>2240</v>
      </c>
      <c r="I141" s="50">
        <f t="shared" si="81"/>
        <v>1210945</v>
      </c>
      <c r="J141" s="50">
        <f t="shared" si="81"/>
        <v>0</v>
      </c>
      <c r="K141" s="50">
        <f t="shared" si="81"/>
        <v>0</v>
      </c>
      <c r="L141" s="50">
        <f t="shared" si="81"/>
        <v>0</v>
      </c>
      <c r="M141" s="50">
        <f t="shared" si="81"/>
        <v>1521817</v>
      </c>
      <c r="N141" s="50">
        <f t="shared" si="81"/>
        <v>1521817</v>
      </c>
      <c r="O141" s="88">
        <f t="shared" si="78"/>
        <v>0</v>
      </c>
      <c r="P141" s="88">
        <f t="shared" si="79"/>
        <v>0</v>
      </c>
    </row>
    <row r="142" spans="1:16" s="59" customFormat="1" ht="17.25" customHeight="1">
      <c r="A142" s="76" t="s">
        <v>41</v>
      </c>
      <c r="B142" s="57" t="s">
        <v>48</v>
      </c>
      <c r="C142" s="58">
        <f>SUM(C143)</f>
        <v>1487472</v>
      </c>
      <c r="D142" s="58">
        <f>SUM(D143)</f>
        <v>0</v>
      </c>
      <c r="E142" s="58">
        <f>SUM(E143)</f>
        <v>0</v>
      </c>
      <c r="F142" s="58">
        <f>SUM(F143)</f>
        <v>294582</v>
      </c>
      <c r="G142" s="58">
        <f aca="true" t="shared" si="82" ref="G142:N142">SUM(G143)</f>
        <v>0</v>
      </c>
      <c r="H142" s="58">
        <f t="shared" si="82"/>
        <v>0</v>
      </c>
      <c r="I142" s="58">
        <f t="shared" si="82"/>
        <v>1192890</v>
      </c>
      <c r="J142" s="58">
        <f t="shared" si="82"/>
        <v>0</v>
      </c>
      <c r="K142" s="58">
        <f t="shared" si="82"/>
        <v>0</v>
      </c>
      <c r="L142" s="58">
        <f t="shared" si="82"/>
        <v>0</v>
      </c>
      <c r="M142" s="58">
        <f t="shared" si="82"/>
        <v>1487472</v>
      </c>
      <c r="N142" s="58">
        <f t="shared" si="82"/>
        <v>1487472</v>
      </c>
      <c r="O142" s="88">
        <f t="shared" si="78"/>
        <v>0</v>
      </c>
      <c r="P142" s="88">
        <f t="shared" si="79"/>
        <v>0</v>
      </c>
    </row>
    <row r="143" spans="1:16" ht="17.25" customHeight="1">
      <c r="A143" s="56">
        <v>3</v>
      </c>
      <c r="B143" s="57" t="s">
        <v>20</v>
      </c>
      <c r="C143" s="58">
        <f>SUM(C144+C148+C153)</f>
        <v>1487472</v>
      </c>
      <c r="D143" s="58">
        <f>SUM(D144+D148+D153)</f>
        <v>0</v>
      </c>
      <c r="E143" s="58">
        <f>SUM(E144+E148+E153)</f>
        <v>0</v>
      </c>
      <c r="F143" s="58">
        <f>SUM(F144+F148+F153)</f>
        <v>294582</v>
      </c>
      <c r="G143" s="58">
        <f aca="true" t="shared" si="83" ref="G143:N143">SUM(G144+G148+G153)</f>
        <v>0</v>
      </c>
      <c r="H143" s="58">
        <f t="shared" si="83"/>
        <v>0</v>
      </c>
      <c r="I143" s="58">
        <f t="shared" si="83"/>
        <v>1192890</v>
      </c>
      <c r="J143" s="58">
        <f t="shared" si="83"/>
        <v>0</v>
      </c>
      <c r="K143" s="58">
        <f t="shared" si="83"/>
        <v>0</v>
      </c>
      <c r="L143" s="58">
        <f t="shared" si="83"/>
        <v>0</v>
      </c>
      <c r="M143" s="58">
        <f t="shared" si="83"/>
        <v>1487472</v>
      </c>
      <c r="N143" s="58">
        <f t="shared" si="83"/>
        <v>1487472</v>
      </c>
      <c r="O143" s="88">
        <f t="shared" si="78"/>
        <v>0</v>
      </c>
      <c r="P143" s="88">
        <f t="shared" si="79"/>
        <v>0</v>
      </c>
    </row>
    <row r="144" spans="1:16" ht="17.25" customHeight="1">
      <c r="A144" s="56">
        <v>31</v>
      </c>
      <c r="B144" s="57" t="s">
        <v>21</v>
      </c>
      <c r="C144" s="58">
        <f aca="true" t="shared" si="84" ref="C144:N144">SUM(C145:C147)</f>
        <v>1102520</v>
      </c>
      <c r="D144" s="58">
        <f t="shared" si="84"/>
        <v>0</v>
      </c>
      <c r="E144" s="58">
        <f t="shared" si="84"/>
        <v>0</v>
      </c>
      <c r="F144" s="58">
        <f t="shared" si="84"/>
        <v>0</v>
      </c>
      <c r="G144" s="58">
        <f t="shared" si="84"/>
        <v>0</v>
      </c>
      <c r="H144" s="58">
        <f t="shared" si="84"/>
        <v>0</v>
      </c>
      <c r="I144" s="58">
        <f t="shared" si="84"/>
        <v>1102520</v>
      </c>
      <c r="J144" s="58">
        <f t="shared" si="84"/>
        <v>0</v>
      </c>
      <c r="K144" s="58">
        <f t="shared" si="84"/>
        <v>0</v>
      </c>
      <c r="L144" s="58">
        <f t="shared" si="84"/>
        <v>0</v>
      </c>
      <c r="M144" s="58">
        <f t="shared" si="84"/>
        <v>1102520</v>
      </c>
      <c r="N144" s="58">
        <f t="shared" si="84"/>
        <v>1102520</v>
      </c>
      <c r="O144" s="88">
        <f t="shared" si="78"/>
        <v>0</v>
      </c>
      <c r="P144" s="88">
        <f t="shared" si="79"/>
        <v>0</v>
      </c>
    </row>
    <row r="145" spans="1:16" s="64" customFormat="1" ht="17.25" customHeight="1">
      <c r="A145" s="60">
        <v>311</v>
      </c>
      <c r="B145" s="61" t="s">
        <v>22</v>
      </c>
      <c r="C145" s="62">
        <f aca="true" t="shared" si="85" ref="C145:C152">SUM(D145:L145)</f>
        <v>925380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3">
        <v>925380</v>
      </c>
      <c r="J145" s="62">
        <v>0</v>
      </c>
      <c r="K145" s="62">
        <v>0</v>
      </c>
      <c r="L145" s="62">
        <v>0</v>
      </c>
      <c r="M145" s="62">
        <f>C145</f>
        <v>925380</v>
      </c>
      <c r="N145" s="67">
        <f>M145</f>
        <v>925380</v>
      </c>
      <c r="O145" s="88">
        <f t="shared" si="78"/>
        <v>0</v>
      </c>
      <c r="P145" s="88">
        <f t="shared" si="79"/>
        <v>0</v>
      </c>
    </row>
    <row r="146" spans="1:16" s="68" customFormat="1" ht="17.25" customHeight="1">
      <c r="A146" s="65">
        <v>312</v>
      </c>
      <c r="B146" s="66" t="s">
        <v>23</v>
      </c>
      <c r="C146" s="62">
        <f t="shared" si="85"/>
        <v>23500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3">
        <v>23500</v>
      </c>
      <c r="J146" s="67">
        <v>0</v>
      </c>
      <c r="K146" s="67">
        <v>0</v>
      </c>
      <c r="L146" s="67">
        <v>0</v>
      </c>
      <c r="M146" s="62">
        <f>C146</f>
        <v>23500</v>
      </c>
      <c r="N146" s="67">
        <f>M146</f>
        <v>23500</v>
      </c>
      <c r="O146" s="88">
        <f t="shared" si="78"/>
        <v>0</v>
      </c>
      <c r="P146" s="88">
        <f t="shared" si="79"/>
        <v>0</v>
      </c>
    </row>
    <row r="147" spans="1:16" s="64" customFormat="1" ht="17.25" customHeight="1">
      <c r="A147" s="60">
        <v>313</v>
      </c>
      <c r="B147" s="61" t="s">
        <v>24</v>
      </c>
      <c r="C147" s="62">
        <f t="shared" si="85"/>
        <v>153640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3">
        <v>153640</v>
      </c>
      <c r="J147" s="62">
        <v>0</v>
      </c>
      <c r="K147" s="62">
        <v>0</v>
      </c>
      <c r="L147" s="62">
        <v>0</v>
      </c>
      <c r="M147" s="62">
        <f>C147</f>
        <v>153640</v>
      </c>
      <c r="N147" s="67">
        <f>M147</f>
        <v>153640</v>
      </c>
      <c r="O147" s="88">
        <f t="shared" si="78"/>
        <v>0</v>
      </c>
      <c r="P147" s="88">
        <f t="shared" si="79"/>
        <v>0</v>
      </c>
    </row>
    <row r="148" spans="1:16" ht="17.25" customHeight="1">
      <c r="A148" s="56">
        <v>32</v>
      </c>
      <c r="B148" s="57" t="s">
        <v>25</v>
      </c>
      <c r="C148" s="58">
        <f aca="true" t="shared" si="86" ref="C148:N148">SUM(C149:C152)</f>
        <v>384952</v>
      </c>
      <c r="D148" s="58">
        <f t="shared" si="86"/>
        <v>0</v>
      </c>
      <c r="E148" s="58">
        <f t="shared" si="86"/>
        <v>0</v>
      </c>
      <c r="F148" s="58">
        <f t="shared" si="86"/>
        <v>294582</v>
      </c>
      <c r="G148" s="58">
        <f t="shared" si="86"/>
        <v>0</v>
      </c>
      <c r="H148" s="58">
        <f t="shared" si="86"/>
        <v>0</v>
      </c>
      <c r="I148" s="58">
        <f t="shared" si="86"/>
        <v>90370</v>
      </c>
      <c r="J148" s="58">
        <f t="shared" si="86"/>
        <v>0</v>
      </c>
      <c r="K148" s="58">
        <f t="shared" si="86"/>
        <v>0</v>
      </c>
      <c r="L148" s="58">
        <f t="shared" si="86"/>
        <v>0</v>
      </c>
      <c r="M148" s="58">
        <f t="shared" si="86"/>
        <v>384952</v>
      </c>
      <c r="N148" s="58">
        <f t="shared" si="86"/>
        <v>384952</v>
      </c>
      <c r="O148" s="88">
        <f t="shared" si="78"/>
        <v>0</v>
      </c>
      <c r="P148" s="88">
        <f t="shared" si="79"/>
        <v>0</v>
      </c>
    </row>
    <row r="149" spans="1:16" s="64" customFormat="1" ht="17.25" customHeight="1">
      <c r="A149" s="60">
        <v>321</v>
      </c>
      <c r="B149" s="61" t="s">
        <v>26</v>
      </c>
      <c r="C149" s="62">
        <f t="shared" si="85"/>
        <v>91775</v>
      </c>
      <c r="D149" s="62">
        <v>0</v>
      </c>
      <c r="E149" s="62">
        <v>0</v>
      </c>
      <c r="F149" s="63">
        <v>4775</v>
      </c>
      <c r="G149" s="62">
        <v>0</v>
      </c>
      <c r="H149" s="62">
        <v>0</v>
      </c>
      <c r="I149" s="63">
        <v>87000</v>
      </c>
      <c r="J149" s="62">
        <v>0</v>
      </c>
      <c r="K149" s="62">
        <v>0</v>
      </c>
      <c r="L149" s="62">
        <v>0</v>
      </c>
      <c r="M149" s="62">
        <f>C149</f>
        <v>91775</v>
      </c>
      <c r="N149" s="67">
        <f>M149</f>
        <v>91775</v>
      </c>
      <c r="O149" s="88">
        <f t="shared" si="78"/>
        <v>0</v>
      </c>
      <c r="P149" s="88">
        <f t="shared" si="79"/>
        <v>0</v>
      </c>
    </row>
    <row r="150" spans="1:16" s="64" customFormat="1" ht="17.25" customHeight="1">
      <c r="A150" s="60">
        <v>322</v>
      </c>
      <c r="B150" s="61" t="s">
        <v>27</v>
      </c>
      <c r="C150" s="62">
        <f t="shared" si="85"/>
        <v>65075</v>
      </c>
      <c r="D150" s="67">
        <v>0</v>
      </c>
      <c r="E150" s="67">
        <v>0</v>
      </c>
      <c r="F150" s="63">
        <v>65075</v>
      </c>
      <c r="G150" s="67">
        <v>0</v>
      </c>
      <c r="H150" s="67">
        <v>0</v>
      </c>
      <c r="I150" s="63">
        <v>0</v>
      </c>
      <c r="J150" s="67">
        <v>0</v>
      </c>
      <c r="K150" s="67">
        <v>0</v>
      </c>
      <c r="L150" s="67">
        <v>0</v>
      </c>
      <c r="M150" s="62">
        <f>C150</f>
        <v>65075</v>
      </c>
      <c r="N150" s="67">
        <f>M150</f>
        <v>65075</v>
      </c>
      <c r="O150" s="88">
        <f t="shared" si="78"/>
        <v>0</v>
      </c>
      <c r="P150" s="88">
        <f t="shared" si="79"/>
        <v>0</v>
      </c>
    </row>
    <row r="151" spans="1:16" s="64" customFormat="1" ht="17.25" customHeight="1">
      <c r="A151" s="60">
        <v>323</v>
      </c>
      <c r="B151" s="61" t="s">
        <v>28</v>
      </c>
      <c r="C151" s="62">
        <f t="shared" si="85"/>
        <v>217730</v>
      </c>
      <c r="D151" s="62">
        <v>0</v>
      </c>
      <c r="E151" s="62">
        <v>0</v>
      </c>
      <c r="F151" s="63">
        <v>217730</v>
      </c>
      <c r="G151" s="62">
        <v>0</v>
      </c>
      <c r="H151" s="62">
        <v>0</v>
      </c>
      <c r="I151" s="63">
        <v>0</v>
      </c>
      <c r="J151" s="62">
        <v>0</v>
      </c>
      <c r="K151" s="62">
        <v>0</v>
      </c>
      <c r="L151" s="62">
        <v>0</v>
      </c>
      <c r="M151" s="62">
        <f>C151</f>
        <v>217730</v>
      </c>
      <c r="N151" s="67">
        <f>M151</f>
        <v>217730</v>
      </c>
      <c r="O151" s="88">
        <f t="shared" si="78"/>
        <v>0</v>
      </c>
      <c r="P151" s="88">
        <f t="shared" si="79"/>
        <v>0</v>
      </c>
    </row>
    <row r="152" spans="1:16" s="64" customFormat="1" ht="17.25" customHeight="1">
      <c r="A152" s="60">
        <v>329</v>
      </c>
      <c r="B152" s="61" t="s">
        <v>29</v>
      </c>
      <c r="C152" s="62">
        <f t="shared" si="85"/>
        <v>10372</v>
      </c>
      <c r="D152" s="62">
        <v>0</v>
      </c>
      <c r="E152" s="62">
        <v>0</v>
      </c>
      <c r="F152" s="63">
        <v>7002</v>
      </c>
      <c r="G152" s="62">
        <v>0</v>
      </c>
      <c r="H152" s="62">
        <v>0</v>
      </c>
      <c r="I152" s="63">
        <v>3370</v>
      </c>
      <c r="J152" s="62">
        <v>0</v>
      </c>
      <c r="K152" s="62">
        <v>0</v>
      </c>
      <c r="L152" s="62">
        <v>0</v>
      </c>
      <c r="M152" s="62">
        <f>C152</f>
        <v>10372</v>
      </c>
      <c r="N152" s="67">
        <f>M152</f>
        <v>10372</v>
      </c>
      <c r="O152" s="88">
        <f t="shared" si="78"/>
        <v>0</v>
      </c>
      <c r="P152" s="88">
        <f t="shared" si="79"/>
        <v>0</v>
      </c>
    </row>
    <row r="153" spans="1:16" ht="15" customHeight="1" hidden="1">
      <c r="A153" s="56">
        <v>34</v>
      </c>
      <c r="B153" s="57" t="s">
        <v>30</v>
      </c>
      <c r="C153" s="58">
        <f>SUM(C154)</f>
        <v>0</v>
      </c>
      <c r="D153" s="58">
        <f aca="true" t="shared" si="87" ref="D153:N153">SUM(D154)</f>
        <v>0</v>
      </c>
      <c r="E153" s="58">
        <f t="shared" si="87"/>
        <v>0</v>
      </c>
      <c r="F153" s="58">
        <f t="shared" si="87"/>
        <v>0</v>
      </c>
      <c r="G153" s="58">
        <f t="shared" si="87"/>
        <v>0</v>
      </c>
      <c r="H153" s="58">
        <f t="shared" si="87"/>
        <v>0</v>
      </c>
      <c r="I153" s="58">
        <f t="shared" si="87"/>
        <v>0</v>
      </c>
      <c r="J153" s="58">
        <f t="shared" si="87"/>
        <v>0</v>
      </c>
      <c r="K153" s="58">
        <f t="shared" si="87"/>
        <v>0</v>
      </c>
      <c r="L153" s="58">
        <f t="shared" si="87"/>
        <v>0</v>
      </c>
      <c r="M153" s="58">
        <f t="shared" si="87"/>
        <v>0</v>
      </c>
      <c r="N153" s="58">
        <f t="shared" si="87"/>
        <v>0</v>
      </c>
      <c r="O153" s="88">
        <f t="shared" si="78"/>
        <v>0</v>
      </c>
      <c r="P153" s="88">
        <f t="shared" si="79"/>
        <v>0</v>
      </c>
    </row>
    <row r="154" spans="1:16" ht="15" customHeight="1" hidden="1">
      <c r="A154" s="69">
        <v>343</v>
      </c>
      <c r="B154" s="70" t="s">
        <v>31</v>
      </c>
      <c r="C154" s="71">
        <f>SUM(D154:L154)</f>
        <v>0</v>
      </c>
      <c r="D154" s="71"/>
      <c r="E154" s="71"/>
      <c r="F154" s="71"/>
      <c r="G154" s="71"/>
      <c r="H154" s="71"/>
      <c r="I154" s="71"/>
      <c r="J154" s="71"/>
      <c r="K154" s="71"/>
      <c r="L154" s="71"/>
      <c r="M154" s="71">
        <f>C154</f>
        <v>0</v>
      </c>
      <c r="N154" s="71">
        <f>M154</f>
        <v>0</v>
      </c>
      <c r="O154" s="88">
        <f t="shared" si="78"/>
        <v>0</v>
      </c>
      <c r="P154" s="88">
        <f t="shared" si="79"/>
        <v>0</v>
      </c>
    </row>
    <row r="155" spans="1:16" s="74" customFormat="1" ht="17.25" customHeight="1">
      <c r="A155" s="52" t="s">
        <v>41</v>
      </c>
      <c r="B155" s="53" t="s">
        <v>57</v>
      </c>
      <c r="C155" s="54">
        <f>SUM(C156)</f>
        <v>2240</v>
      </c>
      <c r="D155" s="54">
        <f aca="true" t="shared" si="88" ref="D155:N155">SUM(D156)</f>
        <v>0</v>
      </c>
      <c r="E155" s="54">
        <f t="shared" si="88"/>
        <v>0</v>
      </c>
      <c r="F155" s="54">
        <f t="shared" si="88"/>
        <v>0</v>
      </c>
      <c r="G155" s="54">
        <f t="shared" si="88"/>
        <v>0</v>
      </c>
      <c r="H155" s="54">
        <f t="shared" si="88"/>
        <v>2240</v>
      </c>
      <c r="I155" s="54">
        <f t="shared" si="88"/>
        <v>0</v>
      </c>
      <c r="J155" s="54">
        <f t="shared" si="88"/>
        <v>0</v>
      </c>
      <c r="K155" s="54">
        <f t="shared" si="88"/>
        <v>0</v>
      </c>
      <c r="L155" s="54">
        <f t="shared" si="88"/>
        <v>0</v>
      </c>
      <c r="M155" s="54">
        <f t="shared" si="88"/>
        <v>2240</v>
      </c>
      <c r="N155" s="54">
        <f t="shared" si="88"/>
        <v>2240</v>
      </c>
      <c r="O155" s="88">
        <f t="shared" si="78"/>
        <v>0</v>
      </c>
      <c r="P155" s="88">
        <f t="shared" si="79"/>
        <v>0</v>
      </c>
    </row>
    <row r="156" spans="1:16" ht="17.25" customHeight="1">
      <c r="A156" s="56">
        <v>3</v>
      </c>
      <c r="B156" s="57" t="s">
        <v>20</v>
      </c>
      <c r="C156" s="58">
        <f>SUM(C157+C161+C166)</f>
        <v>2240</v>
      </c>
      <c r="D156" s="58">
        <f aca="true" t="shared" si="89" ref="D156:N156">SUM(D157+D161+D166)</f>
        <v>0</v>
      </c>
      <c r="E156" s="58">
        <f t="shared" si="89"/>
        <v>0</v>
      </c>
      <c r="F156" s="58">
        <f t="shared" si="89"/>
        <v>0</v>
      </c>
      <c r="G156" s="58">
        <f t="shared" si="89"/>
        <v>0</v>
      </c>
      <c r="H156" s="58">
        <f>SUM(H157+H161+H166)</f>
        <v>2240</v>
      </c>
      <c r="I156" s="58">
        <f t="shared" si="89"/>
        <v>0</v>
      </c>
      <c r="J156" s="58">
        <f t="shared" si="89"/>
        <v>0</v>
      </c>
      <c r="K156" s="58">
        <f t="shared" si="89"/>
        <v>0</v>
      </c>
      <c r="L156" s="58">
        <f t="shared" si="89"/>
        <v>0</v>
      </c>
      <c r="M156" s="58">
        <f t="shared" si="89"/>
        <v>2240</v>
      </c>
      <c r="N156" s="58">
        <f t="shared" si="89"/>
        <v>2240</v>
      </c>
      <c r="O156" s="88">
        <f t="shared" si="78"/>
        <v>0</v>
      </c>
      <c r="P156" s="88">
        <f t="shared" si="79"/>
        <v>0</v>
      </c>
    </row>
    <row r="157" spans="1:16" ht="17.25" customHeight="1">
      <c r="A157" s="56">
        <v>31</v>
      </c>
      <c r="B157" s="57" t="s">
        <v>21</v>
      </c>
      <c r="C157" s="58">
        <f>SUM(C158:C160)</f>
        <v>0</v>
      </c>
      <c r="D157" s="58">
        <f aca="true" t="shared" si="90" ref="D157:N157">SUM(D158:D160)</f>
        <v>0</v>
      </c>
      <c r="E157" s="58">
        <f t="shared" si="90"/>
        <v>0</v>
      </c>
      <c r="F157" s="58">
        <f t="shared" si="90"/>
        <v>0</v>
      </c>
      <c r="G157" s="58">
        <f t="shared" si="90"/>
        <v>0</v>
      </c>
      <c r="H157" s="58">
        <f>SUM(H158:H160)</f>
        <v>0</v>
      </c>
      <c r="I157" s="58">
        <f t="shared" si="90"/>
        <v>0</v>
      </c>
      <c r="J157" s="58">
        <f t="shared" si="90"/>
        <v>0</v>
      </c>
      <c r="K157" s="58">
        <f t="shared" si="90"/>
        <v>0</v>
      </c>
      <c r="L157" s="58">
        <f t="shared" si="90"/>
        <v>0</v>
      </c>
      <c r="M157" s="58">
        <f t="shared" si="90"/>
        <v>0</v>
      </c>
      <c r="N157" s="58">
        <f t="shared" si="90"/>
        <v>0</v>
      </c>
      <c r="O157" s="88">
        <f t="shared" si="78"/>
        <v>0</v>
      </c>
      <c r="P157" s="88">
        <f t="shared" si="79"/>
        <v>0</v>
      </c>
    </row>
    <row r="158" spans="1:16" ht="15" customHeight="1" hidden="1">
      <c r="A158" s="69">
        <v>311</v>
      </c>
      <c r="B158" s="70" t="s">
        <v>22</v>
      </c>
      <c r="C158" s="71">
        <f>SUM(D158:L158)</f>
        <v>0</v>
      </c>
      <c r="D158" s="71">
        <v>0</v>
      </c>
      <c r="E158" s="71"/>
      <c r="F158" s="71"/>
      <c r="G158" s="71"/>
      <c r="H158" s="71"/>
      <c r="I158" s="71"/>
      <c r="J158" s="71"/>
      <c r="K158" s="71"/>
      <c r="L158" s="71"/>
      <c r="M158" s="71">
        <f>C158</f>
        <v>0</v>
      </c>
      <c r="N158" s="71">
        <f aca="true" t="shared" si="91" ref="N158:N167">M158</f>
        <v>0</v>
      </c>
      <c r="O158" s="88">
        <f t="shared" si="78"/>
        <v>0</v>
      </c>
      <c r="P158" s="88">
        <f t="shared" si="79"/>
        <v>0</v>
      </c>
    </row>
    <row r="159" spans="1:16" ht="15" customHeight="1" hidden="1">
      <c r="A159" s="69">
        <v>312</v>
      </c>
      <c r="B159" s="70" t="s">
        <v>23</v>
      </c>
      <c r="C159" s="71">
        <f>SUM(D159:L159)</f>
        <v>0</v>
      </c>
      <c r="D159" s="71">
        <v>0</v>
      </c>
      <c r="E159" s="71"/>
      <c r="F159" s="71"/>
      <c r="G159" s="71"/>
      <c r="H159" s="71"/>
      <c r="I159" s="71"/>
      <c r="J159" s="71"/>
      <c r="K159" s="71"/>
      <c r="L159" s="71"/>
      <c r="M159" s="71">
        <f>C159</f>
        <v>0</v>
      </c>
      <c r="N159" s="71">
        <f t="shared" si="91"/>
        <v>0</v>
      </c>
      <c r="O159" s="88">
        <f t="shared" si="78"/>
        <v>0</v>
      </c>
      <c r="P159" s="88">
        <f t="shared" si="79"/>
        <v>0</v>
      </c>
    </row>
    <row r="160" spans="1:16" ht="15" customHeight="1" hidden="1">
      <c r="A160" s="69">
        <v>313</v>
      </c>
      <c r="B160" s="70" t="s">
        <v>24</v>
      </c>
      <c r="C160" s="71">
        <f>SUM(D160:L160)</f>
        <v>0</v>
      </c>
      <c r="D160" s="71">
        <v>0</v>
      </c>
      <c r="E160" s="71"/>
      <c r="F160" s="71"/>
      <c r="G160" s="71"/>
      <c r="H160" s="71"/>
      <c r="I160" s="71"/>
      <c r="J160" s="71"/>
      <c r="K160" s="71"/>
      <c r="L160" s="71"/>
      <c r="M160" s="71">
        <f>C160</f>
        <v>0</v>
      </c>
      <c r="N160" s="71">
        <f t="shared" si="91"/>
        <v>0</v>
      </c>
      <c r="O160" s="88">
        <f t="shared" si="78"/>
        <v>0</v>
      </c>
      <c r="P160" s="88">
        <f t="shared" si="79"/>
        <v>0</v>
      </c>
    </row>
    <row r="161" spans="1:16" ht="17.25" customHeight="1">
      <c r="A161" s="56">
        <v>32</v>
      </c>
      <c r="B161" s="57" t="s">
        <v>25</v>
      </c>
      <c r="C161" s="58">
        <f>SUM(C162:C165)</f>
        <v>2240</v>
      </c>
      <c r="D161" s="58">
        <f aca="true" t="shared" si="92" ref="D161:N161">SUM(D162:D165)</f>
        <v>0</v>
      </c>
      <c r="E161" s="58">
        <f t="shared" si="92"/>
        <v>0</v>
      </c>
      <c r="F161" s="58">
        <f t="shared" si="92"/>
        <v>0</v>
      </c>
      <c r="G161" s="58">
        <f t="shared" si="92"/>
        <v>0</v>
      </c>
      <c r="H161" s="58">
        <f>SUM(H162:H165)</f>
        <v>2240</v>
      </c>
      <c r="I161" s="58">
        <f t="shared" si="92"/>
        <v>0</v>
      </c>
      <c r="J161" s="58">
        <f t="shared" si="92"/>
        <v>0</v>
      </c>
      <c r="K161" s="58">
        <f t="shared" si="92"/>
        <v>0</v>
      </c>
      <c r="L161" s="58">
        <f t="shared" si="92"/>
        <v>0</v>
      </c>
      <c r="M161" s="58">
        <f t="shared" si="92"/>
        <v>2240</v>
      </c>
      <c r="N161" s="58">
        <f t="shared" si="92"/>
        <v>2240</v>
      </c>
      <c r="O161" s="88">
        <f t="shared" si="78"/>
        <v>0</v>
      </c>
      <c r="P161" s="88">
        <f t="shared" si="79"/>
        <v>0</v>
      </c>
    </row>
    <row r="162" spans="1:16" s="59" customFormat="1" ht="15" customHeight="1" hidden="1">
      <c r="A162" s="69">
        <v>321</v>
      </c>
      <c r="B162" s="70" t="s">
        <v>26</v>
      </c>
      <c r="C162" s="71">
        <f>SUM(D162:L162)</f>
        <v>0</v>
      </c>
      <c r="D162" s="71">
        <v>0</v>
      </c>
      <c r="E162" s="71"/>
      <c r="F162" s="71"/>
      <c r="G162" s="71"/>
      <c r="H162" s="71">
        <v>0</v>
      </c>
      <c r="I162" s="71"/>
      <c r="J162" s="71"/>
      <c r="K162" s="71"/>
      <c r="L162" s="71"/>
      <c r="M162" s="71">
        <f>C162</f>
        <v>0</v>
      </c>
      <c r="N162" s="71">
        <f t="shared" si="91"/>
        <v>0</v>
      </c>
      <c r="O162" s="88">
        <f t="shared" si="78"/>
        <v>0</v>
      </c>
      <c r="P162" s="88">
        <f t="shared" si="79"/>
        <v>0</v>
      </c>
    </row>
    <row r="163" spans="1:16" ht="17.25" customHeight="1">
      <c r="A163" s="69">
        <v>322</v>
      </c>
      <c r="B163" s="70" t="s">
        <v>27</v>
      </c>
      <c r="C163" s="62">
        <f>SUM(D163:L163)</f>
        <v>2240</v>
      </c>
      <c r="D163" s="71">
        <v>0</v>
      </c>
      <c r="E163" s="71">
        <v>0</v>
      </c>
      <c r="F163" s="71">
        <v>0</v>
      </c>
      <c r="G163" s="71">
        <v>0</v>
      </c>
      <c r="H163" s="63">
        <v>2240</v>
      </c>
      <c r="I163" s="71">
        <v>0</v>
      </c>
      <c r="J163" s="71">
        <v>0</v>
      </c>
      <c r="K163" s="71">
        <v>0</v>
      </c>
      <c r="L163" s="71">
        <v>0</v>
      </c>
      <c r="M163" s="71">
        <f>C163</f>
        <v>2240</v>
      </c>
      <c r="N163" s="71">
        <f t="shared" si="91"/>
        <v>2240</v>
      </c>
      <c r="O163" s="88">
        <f t="shared" si="78"/>
        <v>0</v>
      </c>
      <c r="P163" s="88">
        <f t="shared" si="79"/>
        <v>0</v>
      </c>
    </row>
    <row r="164" spans="1:16" ht="15" customHeight="1" hidden="1">
      <c r="A164" s="69">
        <v>323</v>
      </c>
      <c r="B164" s="70" t="s">
        <v>28</v>
      </c>
      <c r="C164" s="71">
        <f>SUM(D164:L164)</f>
        <v>0</v>
      </c>
      <c r="D164" s="71"/>
      <c r="E164" s="71"/>
      <c r="F164" s="71"/>
      <c r="G164" s="71"/>
      <c r="H164" s="71">
        <v>0</v>
      </c>
      <c r="I164" s="71"/>
      <c r="J164" s="71"/>
      <c r="K164" s="71"/>
      <c r="L164" s="71"/>
      <c r="M164" s="71">
        <f>C164</f>
        <v>0</v>
      </c>
      <c r="N164" s="71">
        <f t="shared" si="91"/>
        <v>0</v>
      </c>
      <c r="O164" s="88">
        <f t="shared" si="78"/>
        <v>0</v>
      </c>
      <c r="P164" s="88">
        <f t="shared" si="79"/>
        <v>0</v>
      </c>
    </row>
    <row r="165" spans="1:16" ht="15" customHeight="1" hidden="1">
      <c r="A165" s="69">
        <v>329</v>
      </c>
      <c r="B165" s="70" t="s">
        <v>29</v>
      </c>
      <c r="C165" s="71">
        <f>SUM(D165:L165)</f>
        <v>0</v>
      </c>
      <c r="D165" s="71"/>
      <c r="E165" s="71"/>
      <c r="F165" s="71"/>
      <c r="G165" s="71"/>
      <c r="H165" s="71"/>
      <c r="I165" s="71"/>
      <c r="J165" s="71"/>
      <c r="K165" s="71"/>
      <c r="L165" s="71"/>
      <c r="M165" s="71">
        <f>C165</f>
        <v>0</v>
      </c>
      <c r="N165" s="71">
        <f t="shared" si="91"/>
        <v>0</v>
      </c>
      <c r="O165" s="88">
        <f t="shared" si="78"/>
        <v>0</v>
      </c>
      <c r="P165" s="88">
        <f t="shared" si="79"/>
        <v>0</v>
      </c>
    </row>
    <row r="166" spans="1:16" ht="15" customHeight="1" hidden="1">
      <c r="A166" s="56">
        <v>34</v>
      </c>
      <c r="B166" s="57" t="s">
        <v>30</v>
      </c>
      <c r="C166" s="58">
        <f>SUM(C167)</f>
        <v>0</v>
      </c>
      <c r="D166" s="58">
        <f aca="true" t="shared" si="93" ref="D166:N166">SUM(D167)</f>
        <v>0</v>
      </c>
      <c r="E166" s="58">
        <f t="shared" si="93"/>
        <v>0</v>
      </c>
      <c r="F166" s="58">
        <f t="shared" si="93"/>
        <v>0</v>
      </c>
      <c r="G166" s="58">
        <f t="shared" si="93"/>
        <v>0</v>
      </c>
      <c r="H166" s="58">
        <f t="shared" si="93"/>
        <v>0</v>
      </c>
      <c r="I166" s="58">
        <f t="shared" si="93"/>
        <v>0</v>
      </c>
      <c r="J166" s="58">
        <f t="shared" si="93"/>
        <v>0</v>
      </c>
      <c r="K166" s="58">
        <f t="shared" si="93"/>
        <v>0</v>
      </c>
      <c r="L166" s="58">
        <f t="shared" si="93"/>
        <v>0</v>
      </c>
      <c r="M166" s="58">
        <f t="shared" si="93"/>
        <v>0</v>
      </c>
      <c r="N166" s="58">
        <f t="shared" si="93"/>
        <v>0</v>
      </c>
      <c r="O166" s="88">
        <f t="shared" si="78"/>
        <v>0</v>
      </c>
      <c r="P166" s="88">
        <f t="shared" si="79"/>
        <v>0</v>
      </c>
    </row>
    <row r="167" spans="1:16" ht="15" customHeight="1" hidden="1">
      <c r="A167" s="69">
        <v>343</v>
      </c>
      <c r="B167" s="70" t="s">
        <v>31</v>
      </c>
      <c r="C167" s="71">
        <f>SUM(D167:L167)</f>
        <v>0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>
        <f>C167</f>
        <v>0</v>
      </c>
      <c r="N167" s="71">
        <f t="shared" si="91"/>
        <v>0</v>
      </c>
      <c r="O167" s="88">
        <f t="shared" si="78"/>
        <v>0</v>
      </c>
      <c r="P167" s="88">
        <f t="shared" si="79"/>
        <v>0</v>
      </c>
    </row>
    <row r="168" spans="1:16" s="55" customFormat="1" ht="15" customHeight="1">
      <c r="A168" s="52" t="s">
        <v>41</v>
      </c>
      <c r="B168" s="53" t="s">
        <v>51</v>
      </c>
      <c r="C168" s="54">
        <f aca="true" t="shared" si="94" ref="C168:N168">SUM(C169)</f>
        <v>18055</v>
      </c>
      <c r="D168" s="54">
        <f t="shared" si="94"/>
        <v>0</v>
      </c>
      <c r="E168" s="54">
        <f t="shared" si="94"/>
        <v>0</v>
      </c>
      <c r="F168" s="54">
        <f t="shared" si="94"/>
        <v>0</v>
      </c>
      <c r="G168" s="54">
        <f t="shared" si="94"/>
        <v>0</v>
      </c>
      <c r="H168" s="54">
        <f t="shared" si="94"/>
        <v>0</v>
      </c>
      <c r="I168" s="54">
        <f t="shared" si="94"/>
        <v>18055</v>
      </c>
      <c r="J168" s="54">
        <f t="shared" si="94"/>
        <v>0</v>
      </c>
      <c r="K168" s="54">
        <f t="shared" si="94"/>
        <v>0</v>
      </c>
      <c r="L168" s="54">
        <f t="shared" si="94"/>
        <v>0</v>
      </c>
      <c r="M168" s="54">
        <f t="shared" si="94"/>
        <v>18055</v>
      </c>
      <c r="N168" s="54">
        <f t="shared" si="94"/>
        <v>18055</v>
      </c>
      <c r="O168" s="88">
        <f t="shared" si="78"/>
        <v>0</v>
      </c>
      <c r="P168" s="88">
        <f t="shared" si="79"/>
        <v>0</v>
      </c>
    </row>
    <row r="169" spans="1:16" s="59" customFormat="1" ht="15" customHeight="1">
      <c r="A169" s="56">
        <v>3</v>
      </c>
      <c r="B169" s="57" t="s">
        <v>20</v>
      </c>
      <c r="C169" s="58">
        <f aca="true" t="shared" si="95" ref="C169:N169">SUM(C174+C170)</f>
        <v>18055</v>
      </c>
      <c r="D169" s="58">
        <f t="shared" si="95"/>
        <v>0</v>
      </c>
      <c r="E169" s="58">
        <f t="shared" si="95"/>
        <v>0</v>
      </c>
      <c r="F169" s="58">
        <f t="shared" si="95"/>
        <v>0</v>
      </c>
      <c r="G169" s="58">
        <f t="shared" si="95"/>
        <v>0</v>
      </c>
      <c r="H169" s="58">
        <f t="shared" si="95"/>
        <v>0</v>
      </c>
      <c r="I169" s="58">
        <f t="shared" si="95"/>
        <v>18055</v>
      </c>
      <c r="J169" s="58">
        <f t="shared" si="95"/>
        <v>0</v>
      </c>
      <c r="K169" s="58">
        <f t="shared" si="95"/>
        <v>0</v>
      </c>
      <c r="L169" s="58">
        <f t="shared" si="95"/>
        <v>0</v>
      </c>
      <c r="M169" s="58">
        <f t="shared" si="95"/>
        <v>18055</v>
      </c>
      <c r="N169" s="58">
        <f t="shared" si="95"/>
        <v>18055</v>
      </c>
      <c r="O169" s="88">
        <f t="shared" si="78"/>
        <v>0</v>
      </c>
      <c r="P169" s="88">
        <f t="shared" si="79"/>
        <v>0</v>
      </c>
    </row>
    <row r="170" spans="1:16" ht="15" customHeight="1">
      <c r="A170" s="56">
        <v>31</v>
      </c>
      <c r="B170" s="57" t="s">
        <v>21</v>
      </c>
      <c r="C170" s="58">
        <f aca="true" t="shared" si="96" ref="C170:N170">SUM(C171:C173)</f>
        <v>16855</v>
      </c>
      <c r="D170" s="58">
        <f t="shared" si="96"/>
        <v>0</v>
      </c>
      <c r="E170" s="58">
        <f t="shared" si="96"/>
        <v>0</v>
      </c>
      <c r="F170" s="58">
        <f t="shared" si="96"/>
        <v>0</v>
      </c>
      <c r="G170" s="58">
        <f t="shared" si="96"/>
        <v>0</v>
      </c>
      <c r="H170" s="58">
        <f t="shared" si="96"/>
        <v>0</v>
      </c>
      <c r="I170" s="58">
        <f t="shared" si="96"/>
        <v>16855</v>
      </c>
      <c r="J170" s="58">
        <f t="shared" si="96"/>
        <v>0</v>
      </c>
      <c r="K170" s="58">
        <f t="shared" si="96"/>
        <v>0</v>
      </c>
      <c r="L170" s="58">
        <f t="shared" si="96"/>
        <v>0</v>
      </c>
      <c r="M170" s="58">
        <f t="shared" si="96"/>
        <v>16855</v>
      </c>
      <c r="N170" s="58">
        <f t="shared" si="96"/>
        <v>16855</v>
      </c>
      <c r="O170" s="88">
        <f t="shared" si="78"/>
        <v>0</v>
      </c>
      <c r="P170" s="88">
        <f t="shared" si="79"/>
        <v>0</v>
      </c>
    </row>
    <row r="171" spans="1:16" s="68" customFormat="1" ht="15" customHeight="1">
      <c r="A171" s="65">
        <v>311</v>
      </c>
      <c r="B171" s="66" t="s">
        <v>22</v>
      </c>
      <c r="C171" s="62">
        <f>SUM(D171:L171)</f>
        <v>12750</v>
      </c>
      <c r="D171" s="67"/>
      <c r="E171" s="71">
        <v>0</v>
      </c>
      <c r="F171" s="71">
        <v>0</v>
      </c>
      <c r="G171" s="71">
        <v>0</v>
      </c>
      <c r="H171" s="71">
        <v>0</v>
      </c>
      <c r="I171" s="71">
        <v>12750</v>
      </c>
      <c r="J171" s="71">
        <v>0</v>
      </c>
      <c r="K171" s="71">
        <v>0</v>
      </c>
      <c r="L171" s="71">
        <v>0</v>
      </c>
      <c r="M171" s="67">
        <f>C171</f>
        <v>12750</v>
      </c>
      <c r="N171" s="67">
        <f>M171</f>
        <v>12750</v>
      </c>
      <c r="O171" s="88">
        <f t="shared" si="78"/>
        <v>0</v>
      </c>
      <c r="P171" s="88">
        <f t="shared" si="79"/>
        <v>0</v>
      </c>
    </row>
    <row r="172" spans="1:16" s="68" customFormat="1" ht="15" customHeight="1">
      <c r="A172" s="65">
        <v>312</v>
      </c>
      <c r="B172" s="66" t="s">
        <v>23</v>
      </c>
      <c r="C172" s="62">
        <f>SUM(D172:L172)</f>
        <v>2000</v>
      </c>
      <c r="D172" s="67"/>
      <c r="E172" s="71">
        <v>0</v>
      </c>
      <c r="F172" s="71">
        <v>0</v>
      </c>
      <c r="G172" s="71">
        <v>0</v>
      </c>
      <c r="H172" s="71">
        <v>0</v>
      </c>
      <c r="I172" s="71">
        <v>2000</v>
      </c>
      <c r="J172" s="71">
        <v>0</v>
      </c>
      <c r="K172" s="71">
        <v>0</v>
      </c>
      <c r="L172" s="71">
        <v>0</v>
      </c>
      <c r="M172" s="67">
        <f>C172</f>
        <v>2000</v>
      </c>
      <c r="N172" s="67">
        <f>M172</f>
        <v>2000</v>
      </c>
      <c r="O172" s="88">
        <f t="shared" si="78"/>
        <v>0</v>
      </c>
      <c r="P172" s="88">
        <f t="shared" si="79"/>
        <v>0</v>
      </c>
    </row>
    <row r="173" spans="1:16" s="68" customFormat="1" ht="15" customHeight="1">
      <c r="A173" s="65">
        <v>313</v>
      </c>
      <c r="B173" s="66" t="s">
        <v>24</v>
      </c>
      <c r="C173" s="62">
        <f>SUM(D173:L173)</f>
        <v>2105</v>
      </c>
      <c r="D173" s="67"/>
      <c r="E173" s="71">
        <v>0</v>
      </c>
      <c r="F173" s="71">
        <v>0</v>
      </c>
      <c r="G173" s="71">
        <v>0</v>
      </c>
      <c r="H173" s="71">
        <v>0</v>
      </c>
      <c r="I173" s="71">
        <v>2105</v>
      </c>
      <c r="J173" s="71">
        <v>0</v>
      </c>
      <c r="K173" s="71">
        <v>0</v>
      </c>
      <c r="L173" s="71">
        <v>0</v>
      </c>
      <c r="M173" s="67">
        <f>C173</f>
        <v>2105</v>
      </c>
      <c r="N173" s="67">
        <f>M173</f>
        <v>2105</v>
      </c>
      <c r="O173" s="88">
        <f t="shared" si="78"/>
        <v>0</v>
      </c>
      <c r="P173" s="88">
        <f t="shared" si="79"/>
        <v>0</v>
      </c>
    </row>
    <row r="174" spans="1:16" ht="15" customHeight="1">
      <c r="A174" s="56">
        <v>32</v>
      </c>
      <c r="B174" s="57" t="s">
        <v>25</v>
      </c>
      <c r="C174" s="58">
        <f>SUM(C175:C178)</f>
        <v>1200</v>
      </c>
      <c r="D174" s="58">
        <f>SUM(D175:D178)</f>
        <v>0</v>
      </c>
      <c r="E174" s="58">
        <f aca="true" t="shared" si="97" ref="E174:N174">SUM(E175:E178)</f>
        <v>0</v>
      </c>
      <c r="F174" s="58">
        <f t="shared" si="97"/>
        <v>0</v>
      </c>
      <c r="G174" s="58">
        <f t="shared" si="97"/>
        <v>0</v>
      </c>
      <c r="H174" s="58">
        <f t="shared" si="97"/>
        <v>0</v>
      </c>
      <c r="I174" s="58">
        <f t="shared" si="97"/>
        <v>1200</v>
      </c>
      <c r="J174" s="58">
        <f t="shared" si="97"/>
        <v>0</v>
      </c>
      <c r="K174" s="58">
        <f t="shared" si="97"/>
        <v>0</v>
      </c>
      <c r="L174" s="58">
        <f t="shared" si="97"/>
        <v>0</v>
      </c>
      <c r="M174" s="58">
        <f t="shared" si="97"/>
        <v>1200</v>
      </c>
      <c r="N174" s="58">
        <f t="shared" si="97"/>
        <v>1200</v>
      </c>
      <c r="O174" s="88">
        <f t="shared" si="78"/>
        <v>0</v>
      </c>
      <c r="P174" s="88">
        <f t="shared" si="79"/>
        <v>0</v>
      </c>
    </row>
    <row r="175" spans="1:16" s="68" customFormat="1" ht="15" customHeight="1">
      <c r="A175" s="65">
        <v>321</v>
      </c>
      <c r="B175" s="66" t="s">
        <v>26</v>
      </c>
      <c r="C175" s="62">
        <f>SUM(D175:L175)</f>
        <v>1200</v>
      </c>
      <c r="D175" s="67"/>
      <c r="E175" s="67">
        <v>0</v>
      </c>
      <c r="F175" s="67">
        <v>0</v>
      </c>
      <c r="G175" s="67">
        <v>0</v>
      </c>
      <c r="H175" s="67"/>
      <c r="I175" s="67">
        <v>1200</v>
      </c>
      <c r="J175" s="67">
        <v>0</v>
      </c>
      <c r="K175" s="67">
        <v>0</v>
      </c>
      <c r="L175" s="67">
        <v>0</v>
      </c>
      <c r="M175" s="67">
        <f>C175</f>
        <v>1200</v>
      </c>
      <c r="N175" s="67">
        <f>M175</f>
        <v>1200</v>
      </c>
      <c r="O175" s="88">
        <f t="shared" si="78"/>
        <v>0</v>
      </c>
      <c r="P175" s="88">
        <f t="shared" si="79"/>
        <v>0</v>
      </c>
    </row>
    <row r="176" spans="1:16" s="68" customFormat="1" ht="15" customHeight="1" hidden="1">
      <c r="A176" s="65">
        <v>322</v>
      </c>
      <c r="B176" s="66" t="s">
        <v>27</v>
      </c>
      <c r="C176" s="62">
        <f>SUM(D176:L176)</f>
        <v>0</v>
      </c>
      <c r="D176" s="67">
        <v>0</v>
      </c>
      <c r="E176" s="67">
        <v>0</v>
      </c>
      <c r="F176" s="67">
        <v>0</v>
      </c>
      <c r="G176" s="67">
        <v>0</v>
      </c>
      <c r="H176" s="67"/>
      <c r="I176" s="67">
        <v>0</v>
      </c>
      <c r="J176" s="67">
        <v>0</v>
      </c>
      <c r="K176" s="67">
        <v>0</v>
      </c>
      <c r="L176" s="67">
        <v>0</v>
      </c>
      <c r="M176" s="67">
        <f>C176</f>
        <v>0</v>
      </c>
      <c r="N176" s="67">
        <f>M176</f>
        <v>0</v>
      </c>
      <c r="O176" s="88">
        <f t="shared" si="78"/>
        <v>0</v>
      </c>
      <c r="P176" s="88">
        <f t="shared" si="79"/>
        <v>0</v>
      </c>
    </row>
    <row r="177" spans="1:16" s="68" customFormat="1" ht="15" customHeight="1" hidden="1">
      <c r="A177" s="65">
        <v>323</v>
      </c>
      <c r="B177" s="66" t="s">
        <v>28</v>
      </c>
      <c r="C177" s="62">
        <f>SUM(D177:L177)</f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f>C177</f>
        <v>0</v>
      </c>
      <c r="N177" s="67">
        <f>M177</f>
        <v>0</v>
      </c>
      <c r="O177" s="88">
        <f t="shared" si="78"/>
        <v>0</v>
      </c>
      <c r="P177" s="88">
        <f t="shared" si="79"/>
        <v>0</v>
      </c>
    </row>
    <row r="178" spans="1:16" s="68" customFormat="1" ht="15" customHeight="1" hidden="1">
      <c r="A178" s="65">
        <v>422</v>
      </c>
      <c r="B178" s="66" t="s">
        <v>32</v>
      </c>
      <c r="C178" s="62">
        <f>SUM(D178:L178)</f>
        <v>0</v>
      </c>
      <c r="D178" s="67">
        <v>0</v>
      </c>
      <c r="E178" s="67">
        <v>0</v>
      </c>
      <c r="F178" s="67">
        <v>0</v>
      </c>
      <c r="G178" s="67">
        <v>0</v>
      </c>
      <c r="H178" s="67"/>
      <c r="I178" s="67">
        <v>0</v>
      </c>
      <c r="J178" s="67">
        <v>0</v>
      </c>
      <c r="K178" s="67">
        <v>0</v>
      </c>
      <c r="L178" s="67">
        <v>0</v>
      </c>
      <c r="M178" s="67">
        <f>C178</f>
        <v>0</v>
      </c>
      <c r="N178" s="67">
        <f>M178</f>
        <v>0</v>
      </c>
      <c r="O178" s="88">
        <f t="shared" si="78"/>
        <v>0</v>
      </c>
      <c r="P178" s="88">
        <f t="shared" si="79"/>
        <v>0</v>
      </c>
    </row>
    <row r="179" spans="1:16" s="74" customFormat="1" ht="15" customHeight="1">
      <c r="A179" s="52" t="s">
        <v>42</v>
      </c>
      <c r="B179" s="53" t="s">
        <v>73</v>
      </c>
      <c r="C179" s="54">
        <f aca="true" t="shared" si="98" ref="C179:N179">SUM(C180)</f>
        <v>14050</v>
      </c>
      <c r="D179" s="54">
        <f t="shared" si="98"/>
        <v>0</v>
      </c>
      <c r="E179" s="54">
        <f t="shared" si="98"/>
        <v>0</v>
      </c>
      <c r="F179" s="54">
        <f t="shared" si="98"/>
        <v>14050</v>
      </c>
      <c r="G179" s="54">
        <f t="shared" si="98"/>
        <v>0</v>
      </c>
      <c r="H179" s="54">
        <f t="shared" si="98"/>
        <v>0</v>
      </c>
      <c r="I179" s="54">
        <f t="shared" si="98"/>
        <v>0</v>
      </c>
      <c r="J179" s="54">
        <f t="shared" si="98"/>
        <v>0</v>
      </c>
      <c r="K179" s="54">
        <f t="shared" si="98"/>
        <v>0</v>
      </c>
      <c r="L179" s="54">
        <f t="shared" si="98"/>
        <v>0</v>
      </c>
      <c r="M179" s="54">
        <f t="shared" si="98"/>
        <v>14050</v>
      </c>
      <c r="N179" s="54">
        <f t="shared" si="98"/>
        <v>14050</v>
      </c>
      <c r="O179" s="88">
        <f t="shared" si="78"/>
        <v>0</v>
      </c>
      <c r="P179" s="88">
        <f t="shared" si="79"/>
        <v>0</v>
      </c>
    </row>
    <row r="180" spans="1:16" ht="17.25" customHeight="1">
      <c r="A180" s="56">
        <v>4</v>
      </c>
      <c r="B180" s="57" t="s">
        <v>33</v>
      </c>
      <c r="C180" s="58">
        <f aca="true" t="shared" si="99" ref="C180:N180">SUM(C181+C183)</f>
        <v>14050</v>
      </c>
      <c r="D180" s="58">
        <f t="shared" si="99"/>
        <v>0</v>
      </c>
      <c r="E180" s="58">
        <f t="shared" si="99"/>
        <v>0</v>
      </c>
      <c r="F180" s="58">
        <f t="shared" si="99"/>
        <v>14050</v>
      </c>
      <c r="G180" s="58">
        <f t="shared" si="99"/>
        <v>0</v>
      </c>
      <c r="H180" s="58">
        <f t="shared" si="99"/>
        <v>0</v>
      </c>
      <c r="I180" s="58">
        <f t="shared" si="99"/>
        <v>0</v>
      </c>
      <c r="J180" s="58">
        <f t="shared" si="99"/>
        <v>0</v>
      </c>
      <c r="K180" s="58">
        <f t="shared" si="99"/>
        <v>0</v>
      </c>
      <c r="L180" s="58">
        <f t="shared" si="99"/>
        <v>0</v>
      </c>
      <c r="M180" s="58">
        <f t="shared" si="99"/>
        <v>14050</v>
      </c>
      <c r="N180" s="58">
        <f t="shared" si="99"/>
        <v>14050</v>
      </c>
      <c r="O180" s="88">
        <f t="shared" si="78"/>
        <v>0</v>
      </c>
      <c r="P180" s="88">
        <f t="shared" si="79"/>
        <v>0</v>
      </c>
    </row>
    <row r="181" spans="1:16" ht="17.25" customHeight="1" hidden="1">
      <c r="A181" s="56">
        <v>41</v>
      </c>
      <c r="B181" s="57" t="s">
        <v>37</v>
      </c>
      <c r="C181" s="58">
        <f aca="true" t="shared" si="100" ref="C181:N181">SUM(C182)</f>
        <v>0</v>
      </c>
      <c r="D181" s="58">
        <f t="shared" si="100"/>
        <v>0</v>
      </c>
      <c r="E181" s="58">
        <f t="shared" si="100"/>
        <v>0</v>
      </c>
      <c r="F181" s="58">
        <f t="shared" si="100"/>
        <v>0</v>
      </c>
      <c r="G181" s="58">
        <f t="shared" si="100"/>
        <v>0</v>
      </c>
      <c r="H181" s="58">
        <f t="shared" si="100"/>
        <v>0</v>
      </c>
      <c r="I181" s="58">
        <f t="shared" si="100"/>
        <v>0</v>
      </c>
      <c r="J181" s="58">
        <f t="shared" si="100"/>
        <v>0</v>
      </c>
      <c r="K181" s="58">
        <f t="shared" si="100"/>
        <v>0</v>
      </c>
      <c r="L181" s="58">
        <f t="shared" si="100"/>
        <v>0</v>
      </c>
      <c r="M181" s="58">
        <f t="shared" si="100"/>
        <v>0</v>
      </c>
      <c r="N181" s="58">
        <f t="shared" si="100"/>
        <v>0</v>
      </c>
      <c r="O181" s="88">
        <f t="shared" si="78"/>
        <v>0</v>
      </c>
      <c r="P181" s="88">
        <f t="shared" si="79"/>
        <v>0</v>
      </c>
    </row>
    <row r="182" spans="1:16" ht="17.25" customHeight="1" hidden="1">
      <c r="A182" s="69">
        <v>411</v>
      </c>
      <c r="B182" s="70" t="s">
        <v>35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>
        <f>C182</f>
        <v>0</v>
      </c>
      <c r="N182" s="71">
        <f>M182</f>
        <v>0</v>
      </c>
      <c r="O182" s="88">
        <f t="shared" si="78"/>
        <v>0</v>
      </c>
      <c r="P182" s="88">
        <f t="shared" si="79"/>
        <v>0</v>
      </c>
    </row>
    <row r="183" spans="1:16" ht="17.25" customHeight="1">
      <c r="A183" s="56">
        <v>42</v>
      </c>
      <c r="B183" s="57" t="s">
        <v>34</v>
      </c>
      <c r="C183" s="58">
        <f aca="true" t="shared" si="101" ref="C183:N183">SUM(C184:C185)</f>
        <v>14050</v>
      </c>
      <c r="D183" s="58">
        <f t="shared" si="101"/>
        <v>0</v>
      </c>
      <c r="E183" s="58">
        <f t="shared" si="101"/>
        <v>0</v>
      </c>
      <c r="F183" s="58">
        <f t="shared" si="101"/>
        <v>14050</v>
      </c>
      <c r="G183" s="58">
        <f t="shared" si="101"/>
        <v>0</v>
      </c>
      <c r="H183" s="58">
        <f t="shared" si="101"/>
        <v>0</v>
      </c>
      <c r="I183" s="58">
        <f t="shared" si="101"/>
        <v>0</v>
      </c>
      <c r="J183" s="58">
        <f t="shared" si="101"/>
        <v>0</v>
      </c>
      <c r="K183" s="58">
        <f t="shared" si="101"/>
        <v>0</v>
      </c>
      <c r="L183" s="58">
        <f t="shared" si="101"/>
        <v>0</v>
      </c>
      <c r="M183" s="58">
        <f t="shared" si="101"/>
        <v>14050</v>
      </c>
      <c r="N183" s="58">
        <f t="shared" si="101"/>
        <v>14050</v>
      </c>
      <c r="O183" s="88">
        <f t="shared" si="78"/>
        <v>0</v>
      </c>
      <c r="P183" s="88">
        <f t="shared" si="79"/>
        <v>0</v>
      </c>
    </row>
    <row r="184" spans="1:16" s="64" customFormat="1" ht="17.25" customHeight="1">
      <c r="A184" s="60">
        <v>422</v>
      </c>
      <c r="B184" s="61" t="s">
        <v>32</v>
      </c>
      <c r="C184" s="62">
        <f>SUM(D184:L184)</f>
        <v>14050</v>
      </c>
      <c r="D184" s="62">
        <f>SUM(D185:D186)</f>
        <v>0</v>
      </c>
      <c r="E184" s="62">
        <f>SUM(E185:E186)</f>
        <v>0</v>
      </c>
      <c r="F184" s="63">
        <v>14050</v>
      </c>
      <c r="G184" s="62">
        <f aca="true" t="shared" si="102" ref="G184:L184">SUM(G185:G186)</f>
        <v>0</v>
      </c>
      <c r="H184" s="62">
        <f t="shared" si="102"/>
        <v>0</v>
      </c>
      <c r="I184" s="62">
        <f t="shared" si="102"/>
        <v>0</v>
      </c>
      <c r="J184" s="62">
        <f t="shared" si="102"/>
        <v>0</v>
      </c>
      <c r="K184" s="62">
        <f t="shared" si="102"/>
        <v>0</v>
      </c>
      <c r="L184" s="62">
        <f t="shared" si="102"/>
        <v>0</v>
      </c>
      <c r="M184" s="62">
        <f>C184</f>
        <v>14050</v>
      </c>
      <c r="N184" s="62">
        <f>M184</f>
        <v>14050</v>
      </c>
      <c r="O184" s="88">
        <f t="shared" si="78"/>
        <v>0</v>
      </c>
      <c r="P184" s="88">
        <f t="shared" si="79"/>
        <v>0</v>
      </c>
    </row>
    <row r="185" spans="1:16" ht="17.25" customHeight="1" hidden="1">
      <c r="A185" s="69">
        <v>424</v>
      </c>
      <c r="B185" s="70" t="s">
        <v>36</v>
      </c>
      <c r="C185" s="71">
        <f>SUM(D185:L185)</f>
        <v>0</v>
      </c>
      <c r="D185" s="71">
        <v>0</v>
      </c>
      <c r="E185" s="71">
        <v>0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f>C185</f>
        <v>0</v>
      </c>
      <c r="N185" s="71">
        <f>M185</f>
        <v>0</v>
      </c>
      <c r="O185" s="88">
        <f t="shared" si="78"/>
        <v>0</v>
      </c>
      <c r="P185" s="88">
        <f t="shared" si="79"/>
        <v>0</v>
      </c>
    </row>
    <row r="186" spans="1:16" ht="17.25" customHeight="1" hidden="1">
      <c r="A186" s="69">
        <v>451</v>
      </c>
      <c r="B186" s="70" t="s">
        <v>63</v>
      </c>
      <c r="C186" s="71">
        <f>SUM(D186:L186)</f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f>C186</f>
        <v>0</v>
      </c>
      <c r="N186" s="71">
        <f>M186</f>
        <v>0</v>
      </c>
      <c r="O186" s="88">
        <f t="shared" si="78"/>
        <v>0</v>
      </c>
      <c r="P186" s="88">
        <f t="shared" si="79"/>
        <v>0</v>
      </c>
    </row>
    <row r="187" spans="1:16" ht="17.25" customHeight="1">
      <c r="A187" s="56"/>
      <c r="B187" s="70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88">
        <f t="shared" si="78"/>
        <v>0</v>
      </c>
      <c r="P187" s="88">
        <f t="shared" si="79"/>
        <v>0</v>
      </c>
    </row>
    <row r="188" spans="1:16" s="68" customFormat="1" ht="14.25" customHeight="1">
      <c r="A188" s="81"/>
      <c r="B188" s="49" t="s">
        <v>58</v>
      </c>
      <c r="C188" s="50">
        <f>SUM(C189+C203+C225+C216+C233)</f>
        <v>572512</v>
      </c>
      <c r="D188" s="50">
        <f aca="true" t="shared" si="103" ref="D188:N188">SUM(D189+D203+D225+D216+D233)</f>
        <v>0</v>
      </c>
      <c r="E188" s="50">
        <f t="shared" si="103"/>
        <v>0</v>
      </c>
      <c r="F188" s="50">
        <f t="shared" si="103"/>
        <v>132435</v>
      </c>
      <c r="G188" s="50">
        <f t="shared" si="103"/>
        <v>0</v>
      </c>
      <c r="H188" s="50">
        <f t="shared" si="103"/>
        <v>1060</v>
      </c>
      <c r="I188" s="50">
        <f t="shared" si="103"/>
        <v>439017</v>
      </c>
      <c r="J188" s="50">
        <f t="shared" si="103"/>
        <v>0</v>
      </c>
      <c r="K188" s="50">
        <f t="shared" si="103"/>
        <v>0</v>
      </c>
      <c r="L188" s="50">
        <f t="shared" si="103"/>
        <v>0</v>
      </c>
      <c r="M188" s="50">
        <f t="shared" si="103"/>
        <v>572512</v>
      </c>
      <c r="N188" s="50">
        <f t="shared" si="103"/>
        <v>572512</v>
      </c>
      <c r="O188" s="88">
        <f t="shared" si="78"/>
        <v>0</v>
      </c>
      <c r="P188" s="88">
        <f t="shared" si="79"/>
        <v>0</v>
      </c>
    </row>
    <row r="189" spans="1:16" s="74" customFormat="1" ht="14.25" customHeight="1">
      <c r="A189" s="52" t="s">
        <v>41</v>
      </c>
      <c r="B189" s="53" t="s">
        <v>48</v>
      </c>
      <c r="C189" s="54">
        <f aca="true" t="shared" si="104" ref="C189:N189">SUM(C190)</f>
        <v>532287</v>
      </c>
      <c r="D189" s="54">
        <f t="shared" si="104"/>
        <v>0</v>
      </c>
      <c r="E189" s="54">
        <f t="shared" si="104"/>
        <v>0</v>
      </c>
      <c r="F189" s="54">
        <f t="shared" si="104"/>
        <v>124035</v>
      </c>
      <c r="G189" s="54">
        <f t="shared" si="104"/>
        <v>0</v>
      </c>
      <c r="H189" s="54">
        <f t="shared" si="104"/>
        <v>0</v>
      </c>
      <c r="I189" s="54">
        <f t="shared" si="104"/>
        <v>408252</v>
      </c>
      <c r="J189" s="54">
        <f t="shared" si="104"/>
        <v>0</v>
      </c>
      <c r="K189" s="54">
        <f t="shared" si="104"/>
        <v>0</v>
      </c>
      <c r="L189" s="54">
        <f t="shared" si="104"/>
        <v>0</v>
      </c>
      <c r="M189" s="54">
        <f t="shared" si="104"/>
        <v>532287</v>
      </c>
      <c r="N189" s="54">
        <f t="shared" si="104"/>
        <v>532287</v>
      </c>
      <c r="O189" s="90">
        <f t="shared" si="78"/>
        <v>0</v>
      </c>
      <c r="P189" s="90">
        <f t="shared" si="79"/>
        <v>0</v>
      </c>
    </row>
    <row r="190" spans="1:16" ht="14.25" customHeight="1">
      <c r="A190" s="56">
        <v>3</v>
      </c>
      <c r="B190" s="57" t="s">
        <v>20</v>
      </c>
      <c r="C190" s="58">
        <f>SUM(C191+C195+C200)</f>
        <v>532287</v>
      </c>
      <c r="D190" s="58">
        <f aca="true" t="shared" si="105" ref="D190:N190">SUM(D191+D195+D200)</f>
        <v>0</v>
      </c>
      <c r="E190" s="58">
        <f t="shared" si="105"/>
        <v>0</v>
      </c>
      <c r="F190" s="58">
        <f t="shared" si="105"/>
        <v>124035</v>
      </c>
      <c r="G190" s="58">
        <f t="shared" si="105"/>
        <v>0</v>
      </c>
      <c r="H190" s="58">
        <f t="shared" si="105"/>
        <v>0</v>
      </c>
      <c r="I190" s="58">
        <f t="shared" si="105"/>
        <v>408252</v>
      </c>
      <c r="J190" s="58">
        <f t="shared" si="105"/>
        <v>0</v>
      </c>
      <c r="K190" s="58">
        <f t="shared" si="105"/>
        <v>0</v>
      </c>
      <c r="L190" s="58">
        <f t="shared" si="105"/>
        <v>0</v>
      </c>
      <c r="M190" s="58">
        <f t="shared" si="105"/>
        <v>532287</v>
      </c>
      <c r="N190" s="58">
        <f t="shared" si="105"/>
        <v>532287</v>
      </c>
      <c r="O190" s="88">
        <f t="shared" si="78"/>
        <v>0</v>
      </c>
      <c r="P190" s="88">
        <f t="shared" si="79"/>
        <v>0</v>
      </c>
    </row>
    <row r="191" spans="1:16" ht="14.25" customHeight="1">
      <c r="A191" s="56">
        <v>31</v>
      </c>
      <c r="B191" s="57" t="s">
        <v>21</v>
      </c>
      <c r="C191" s="58">
        <f aca="true" t="shared" si="106" ref="C191:N191">SUM(C192:C194)</f>
        <v>369831</v>
      </c>
      <c r="D191" s="58">
        <f t="shared" si="106"/>
        <v>0</v>
      </c>
      <c r="E191" s="58">
        <f t="shared" si="106"/>
        <v>0</v>
      </c>
      <c r="F191" s="58">
        <f t="shared" si="106"/>
        <v>0</v>
      </c>
      <c r="G191" s="58">
        <f t="shared" si="106"/>
        <v>0</v>
      </c>
      <c r="H191" s="58">
        <f t="shared" si="106"/>
        <v>0</v>
      </c>
      <c r="I191" s="58">
        <f t="shared" si="106"/>
        <v>369831</v>
      </c>
      <c r="J191" s="58">
        <f t="shared" si="106"/>
        <v>0</v>
      </c>
      <c r="K191" s="58">
        <f t="shared" si="106"/>
        <v>0</v>
      </c>
      <c r="L191" s="58">
        <f t="shared" si="106"/>
        <v>0</v>
      </c>
      <c r="M191" s="58">
        <f t="shared" si="106"/>
        <v>369831</v>
      </c>
      <c r="N191" s="58">
        <f t="shared" si="106"/>
        <v>369831</v>
      </c>
      <c r="O191" s="88">
        <f t="shared" si="78"/>
        <v>0</v>
      </c>
      <c r="P191" s="88">
        <f t="shared" si="79"/>
        <v>0</v>
      </c>
    </row>
    <row r="192" spans="1:16" s="64" customFormat="1" ht="14.25" customHeight="1">
      <c r="A192" s="60">
        <v>311</v>
      </c>
      <c r="B192" s="61" t="s">
        <v>22</v>
      </c>
      <c r="C192" s="62">
        <f>SUM(D192:L192)</f>
        <v>300180</v>
      </c>
      <c r="D192" s="62"/>
      <c r="E192" s="62"/>
      <c r="F192" s="62"/>
      <c r="G192" s="62"/>
      <c r="H192" s="62"/>
      <c r="I192" s="63">
        <v>300180</v>
      </c>
      <c r="J192" s="62"/>
      <c r="K192" s="62"/>
      <c r="L192" s="62"/>
      <c r="M192" s="62">
        <f>C192</f>
        <v>300180</v>
      </c>
      <c r="N192" s="67">
        <f>M192</f>
        <v>300180</v>
      </c>
      <c r="O192" s="88">
        <f t="shared" si="78"/>
        <v>0</v>
      </c>
      <c r="P192" s="88">
        <f t="shared" si="79"/>
        <v>0</v>
      </c>
    </row>
    <row r="193" spans="1:16" s="68" customFormat="1" ht="14.25" customHeight="1">
      <c r="A193" s="65">
        <v>312</v>
      </c>
      <c r="B193" s="66" t="s">
        <v>23</v>
      </c>
      <c r="C193" s="62">
        <f>SUM(D193:L193)</f>
        <v>19800</v>
      </c>
      <c r="D193" s="67"/>
      <c r="E193" s="67"/>
      <c r="F193" s="67"/>
      <c r="G193" s="67"/>
      <c r="H193" s="67"/>
      <c r="I193" s="63">
        <v>19800</v>
      </c>
      <c r="J193" s="67"/>
      <c r="K193" s="67"/>
      <c r="L193" s="67"/>
      <c r="M193" s="62">
        <f>C193</f>
        <v>19800</v>
      </c>
      <c r="N193" s="67">
        <f>M193</f>
        <v>19800</v>
      </c>
      <c r="O193" s="88">
        <f t="shared" si="78"/>
        <v>0</v>
      </c>
      <c r="P193" s="88">
        <f t="shared" si="79"/>
        <v>0</v>
      </c>
    </row>
    <row r="194" spans="1:16" s="64" customFormat="1" ht="14.25" customHeight="1">
      <c r="A194" s="60">
        <v>313</v>
      </c>
      <c r="B194" s="61" t="s">
        <v>24</v>
      </c>
      <c r="C194" s="62">
        <f>SUM(D194:L194)</f>
        <v>49851</v>
      </c>
      <c r="D194" s="62"/>
      <c r="E194" s="62"/>
      <c r="F194" s="62"/>
      <c r="G194" s="62"/>
      <c r="H194" s="62"/>
      <c r="I194" s="63">
        <v>49851</v>
      </c>
      <c r="J194" s="62"/>
      <c r="K194" s="62"/>
      <c r="L194" s="62"/>
      <c r="M194" s="62">
        <f>C194</f>
        <v>49851</v>
      </c>
      <c r="N194" s="67">
        <f>M194</f>
        <v>49851</v>
      </c>
      <c r="O194" s="88">
        <f t="shared" si="78"/>
        <v>0</v>
      </c>
      <c r="P194" s="88">
        <f t="shared" si="79"/>
        <v>0</v>
      </c>
    </row>
    <row r="195" spans="1:16" s="74" customFormat="1" ht="14.25" customHeight="1">
      <c r="A195" s="56">
        <v>32</v>
      </c>
      <c r="B195" s="57" t="s">
        <v>25</v>
      </c>
      <c r="C195" s="58">
        <f aca="true" t="shared" si="107" ref="C195:N195">SUM(C196:C199)</f>
        <v>162456</v>
      </c>
      <c r="D195" s="58">
        <f t="shared" si="107"/>
        <v>0</v>
      </c>
      <c r="E195" s="58">
        <f t="shared" si="107"/>
        <v>0</v>
      </c>
      <c r="F195" s="58">
        <f t="shared" si="107"/>
        <v>124035</v>
      </c>
      <c r="G195" s="58">
        <f t="shared" si="107"/>
        <v>0</v>
      </c>
      <c r="H195" s="58">
        <f t="shared" si="107"/>
        <v>0</v>
      </c>
      <c r="I195" s="58">
        <f t="shared" si="107"/>
        <v>38421</v>
      </c>
      <c r="J195" s="58">
        <f t="shared" si="107"/>
        <v>0</v>
      </c>
      <c r="K195" s="58">
        <f t="shared" si="107"/>
        <v>0</v>
      </c>
      <c r="L195" s="58">
        <f t="shared" si="107"/>
        <v>0</v>
      </c>
      <c r="M195" s="58">
        <f t="shared" si="107"/>
        <v>162456</v>
      </c>
      <c r="N195" s="58">
        <f t="shared" si="107"/>
        <v>162456</v>
      </c>
      <c r="O195" s="88">
        <f t="shared" si="78"/>
        <v>0</v>
      </c>
      <c r="P195" s="88">
        <f t="shared" si="79"/>
        <v>0</v>
      </c>
    </row>
    <row r="196" spans="1:16" s="64" customFormat="1" ht="14.25" customHeight="1">
      <c r="A196" s="60">
        <v>321</v>
      </c>
      <c r="B196" s="61" t="s">
        <v>26</v>
      </c>
      <c r="C196" s="62">
        <f>SUM(D196:L196)</f>
        <v>40975</v>
      </c>
      <c r="D196" s="62"/>
      <c r="E196" s="62"/>
      <c r="F196" s="63">
        <v>3675</v>
      </c>
      <c r="G196" s="62"/>
      <c r="H196" s="62"/>
      <c r="I196" s="63">
        <v>37300</v>
      </c>
      <c r="J196" s="62"/>
      <c r="K196" s="62"/>
      <c r="L196" s="62"/>
      <c r="M196" s="62">
        <f>C196</f>
        <v>40975</v>
      </c>
      <c r="N196" s="67">
        <f>M196</f>
        <v>40975</v>
      </c>
      <c r="O196" s="88">
        <f t="shared" si="78"/>
        <v>0</v>
      </c>
      <c r="P196" s="88">
        <f t="shared" si="79"/>
        <v>0</v>
      </c>
    </row>
    <row r="197" spans="1:16" s="64" customFormat="1" ht="14.25" customHeight="1">
      <c r="A197" s="60">
        <v>322</v>
      </c>
      <c r="B197" s="61" t="s">
        <v>27</v>
      </c>
      <c r="C197" s="62">
        <f>SUM(D197:L197)</f>
        <v>34300</v>
      </c>
      <c r="D197" s="62"/>
      <c r="E197" s="62"/>
      <c r="F197" s="63">
        <v>34300</v>
      </c>
      <c r="G197" s="62"/>
      <c r="H197" s="62"/>
      <c r="I197" s="63"/>
      <c r="J197" s="62"/>
      <c r="K197" s="62"/>
      <c r="L197" s="62"/>
      <c r="M197" s="62">
        <f>C197</f>
        <v>34300</v>
      </c>
      <c r="N197" s="67">
        <f>M197</f>
        <v>34300</v>
      </c>
      <c r="O197" s="88">
        <f t="shared" si="78"/>
        <v>0</v>
      </c>
      <c r="P197" s="88">
        <f t="shared" si="79"/>
        <v>0</v>
      </c>
    </row>
    <row r="198" spans="1:16" s="64" customFormat="1" ht="14.25" customHeight="1">
      <c r="A198" s="60">
        <v>323</v>
      </c>
      <c r="B198" s="61" t="s">
        <v>28</v>
      </c>
      <c r="C198" s="62">
        <f>SUM(D198:L198)</f>
        <v>82218</v>
      </c>
      <c r="D198" s="62"/>
      <c r="E198" s="62"/>
      <c r="F198" s="63">
        <v>82218</v>
      </c>
      <c r="G198" s="62"/>
      <c r="H198" s="62"/>
      <c r="I198" s="63"/>
      <c r="J198" s="62"/>
      <c r="K198" s="62"/>
      <c r="L198" s="62"/>
      <c r="M198" s="62">
        <f>C198</f>
        <v>82218</v>
      </c>
      <c r="N198" s="67">
        <f>M198</f>
        <v>82218</v>
      </c>
      <c r="O198" s="88">
        <f t="shared" si="78"/>
        <v>0</v>
      </c>
      <c r="P198" s="88">
        <f t="shared" si="79"/>
        <v>0</v>
      </c>
    </row>
    <row r="199" spans="1:16" s="64" customFormat="1" ht="14.25" customHeight="1">
      <c r="A199" s="60">
        <v>329</v>
      </c>
      <c r="B199" s="61" t="s">
        <v>29</v>
      </c>
      <c r="C199" s="62">
        <f>SUM(D199:L199)</f>
        <v>4963</v>
      </c>
      <c r="D199" s="62"/>
      <c r="E199" s="62"/>
      <c r="F199" s="63">
        <v>3842</v>
      </c>
      <c r="G199" s="62"/>
      <c r="H199" s="62"/>
      <c r="I199" s="63">
        <v>1121</v>
      </c>
      <c r="J199" s="62"/>
      <c r="K199" s="62"/>
      <c r="L199" s="62"/>
      <c r="M199" s="62">
        <f>C199</f>
        <v>4963</v>
      </c>
      <c r="N199" s="67">
        <f>M199</f>
        <v>4963</v>
      </c>
      <c r="O199" s="88">
        <f aca="true" t="shared" si="108" ref="O199:O270">C199-M199</f>
        <v>0</v>
      </c>
      <c r="P199" s="88">
        <f aca="true" t="shared" si="109" ref="P199:P270">C199-N199</f>
        <v>0</v>
      </c>
    </row>
    <row r="200" spans="1:16" ht="15" customHeight="1" hidden="1">
      <c r="A200" s="56">
        <v>34</v>
      </c>
      <c r="B200" s="57" t="s">
        <v>30</v>
      </c>
      <c r="C200" s="58">
        <f aca="true" t="shared" si="110" ref="C200:N200">SUM(C201)</f>
        <v>0</v>
      </c>
      <c r="D200" s="58">
        <f t="shared" si="110"/>
        <v>0</v>
      </c>
      <c r="E200" s="58">
        <f t="shared" si="110"/>
        <v>0</v>
      </c>
      <c r="F200" s="58">
        <f t="shared" si="110"/>
        <v>0</v>
      </c>
      <c r="G200" s="58">
        <f t="shared" si="110"/>
        <v>0</v>
      </c>
      <c r="H200" s="58">
        <f t="shared" si="110"/>
        <v>0</v>
      </c>
      <c r="I200" s="58">
        <f t="shared" si="110"/>
        <v>0</v>
      </c>
      <c r="J200" s="58">
        <f t="shared" si="110"/>
        <v>0</v>
      </c>
      <c r="K200" s="58">
        <f t="shared" si="110"/>
        <v>0</v>
      </c>
      <c r="L200" s="58">
        <f t="shared" si="110"/>
        <v>0</v>
      </c>
      <c r="M200" s="58">
        <f t="shared" si="110"/>
        <v>0</v>
      </c>
      <c r="N200" s="58">
        <f t="shared" si="110"/>
        <v>0</v>
      </c>
      <c r="O200" s="88">
        <f t="shared" si="108"/>
        <v>0</v>
      </c>
      <c r="P200" s="88">
        <f t="shared" si="109"/>
        <v>0</v>
      </c>
    </row>
    <row r="201" spans="1:16" ht="15" customHeight="1" hidden="1">
      <c r="A201" s="69">
        <v>343</v>
      </c>
      <c r="B201" s="70" t="s">
        <v>31</v>
      </c>
      <c r="C201" s="71">
        <f>SUM(D201:L201)</f>
        <v>0</v>
      </c>
      <c r="D201" s="71"/>
      <c r="E201" s="71"/>
      <c r="F201" s="71"/>
      <c r="G201" s="71"/>
      <c r="H201" s="71"/>
      <c r="I201" s="71"/>
      <c r="J201" s="71"/>
      <c r="K201" s="71"/>
      <c r="L201" s="71"/>
      <c r="M201" s="71">
        <f>C201</f>
        <v>0</v>
      </c>
      <c r="N201" s="71">
        <f>M201</f>
        <v>0</v>
      </c>
      <c r="O201" s="88">
        <f t="shared" si="108"/>
        <v>0</v>
      </c>
      <c r="P201" s="88">
        <f t="shared" si="109"/>
        <v>0</v>
      </c>
    </row>
    <row r="202" spans="1:16" ht="15" customHeight="1" hidden="1">
      <c r="A202" s="69"/>
      <c r="B202" s="70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88">
        <f t="shared" si="108"/>
        <v>0</v>
      </c>
      <c r="P202" s="88">
        <f t="shared" si="109"/>
        <v>0</v>
      </c>
    </row>
    <row r="203" spans="1:16" s="74" customFormat="1" ht="14.25" customHeight="1">
      <c r="A203" s="52" t="s">
        <v>41</v>
      </c>
      <c r="B203" s="53" t="s">
        <v>59</v>
      </c>
      <c r="C203" s="54">
        <f aca="true" t="shared" si="111" ref="C203:N203">SUM(C204)</f>
        <v>1060</v>
      </c>
      <c r="D203" s="54">
        <f t="shared" si="111"/>
        <v>0</v>
      </c>
      <c r="E203" s="54">
        <f t="shared" si="111"/>
        <v>0</v>
      </c>
      <c r="F203" s="54">
        <f t="shared" si="111"/>
        <v>0</v>
      </c>
      <c r="G203" s="54">
        <f t="shared" si="111"/>
        <v>0</v>
      </c>
      <c r="H203" s="54">
        <f t="shared" si="111"/>
        <v>1060</v>
      </c>
      <c r="I203" s="54">
        <f t="shared" si="111"/>
        <v>0</v>
      </c>
      <c r="J203" s="54">
        <f t="shared" si="111"/>
        <v>0</v>
      </c>
      <c r="K203" s="54">
        <f t="shared" si="111"/>
        <v>0</v>
      </c>
      <c r="L203" s="54">
        <f t="shared" si="111"/>
        <v>0</v>
      </c>
      <c r="M203" s="54">
        <f t="shared" si="111"/>
        <v>1060</v>
      </c>
      <c r="N203" s="54">
        <f t="shared" si="111"/>
        <v>1060</v>
      </c>
      <c r="O203" s="88">
        <f t="shared" si="108"/>
        <v>0</v>
      </c>
      <c r="P203" s="88">
        <f t="shared" si="109"/>
        <v>0</v>
      </c>
    </row>
    <row r="204" spans="1:16" ht="14.25" customHeight="1">
      <c r="A204" s="56">
        <v>3</v>
      </c>
      <c r="B204" s="57" t="s">
        <v>20</v>
      </c>
      <c r="C204" s="58">
        <f aca="true" t="shared" si="112" ref="C204:N204">SUM(C205+C209+C214)</f>
        <v>1060</v>
      </c>
      <c r="D204" s="58">
        <f t="shared" si="112"/>
        <v>0</v>
      </c>
      <c r="E204" s="58">
        <f t="shared" si="112"/>
        <v>0</v>
      </c>
      <c r="F204" s="58">
        <f t="shared" si="112"/>
        <v>0</v>
      </c>
      <c r="G204" s="58">
        <f t="shared" si="112"/>
        <v>0</v>
      </c>
      <c r="H204" s="58">
        <f t="shared" si="112"/>
        <v>1060</v>
      </c>
      <c r="I204" s="58">
        <f t="shared" si="112"/>
        <v>0</v>
      </c>
      <c r="J204" s="58">
        <f t="shared" si="112"/>
        <v>0</v>
      </c>
      <c r="K204" s="58">
        <f t="shared" si="112"/>
        <v>0</v>
      </c>
      <c r="L204" s="58">
        <f t="shared" si="112"/>
        <v>0</v>
      </c>
      <c r="M204" s="58">
        <f t="shared" si="112"/>
        <v>1060</v>
      </c>
      <c r="N204" s="58">
        <f t="shared" si="112"/>
        <v>1060</v>
      </c>
      <c r="O204" s="88">
        <f t="shared" si="108"/>
        <v>0</v>
      </c>
      <c r="P204" s="88">
        <f t="shared" si="109"/>
        <v>0</v>
      </c>
    </row>
    <row r="205" spans="1:16" ht="15" customHeight="1" hidden="1">
      <c r="A205" s="56">
        <v>31</v>
      </c>
      <c r="B205" s="57" t="s">
        <v>21</v>
      </c>
      <c r="C205" s="58">
        <f aca="true" t="shared" si="113" ref="C205:N205">SUM(C206:C208)</f>
        <v>0</v>
      </c>
      <c r="D205" s="58">
        <f t="shared" si="113"/>
        <v>0</v>
      </c>
      <c r="E205" s="58">
        <f t="shared" si="113"/>
        <v>0</v>
      </c>
      <c r="F205" s="58">
        <f t="shared" si="113"/>
        <v>0</v>
      </c>
      <c r="G205" s="58">
        <f t="shared" si="113"/>
        <v>0</v>
      </c>
      <c r="H205" s="58">
        <f t="shared" si="113"/>
        <v>0</v>
      </c>
      <c r="I205" s="58">
        <f t="shared" si="113"/>
        <v>0</v>
      </c>
      <c r="J205" s="58">
        <f t="shared" si="113"/>
        <v>0</v>
      </c>
      <c r="K205" s="58">
        <f t="shared" si="113"/>
        <v>0</v>
      </c>
      <c r="L205" s="58">
        <f t="shared" si="113"/>
        <v>0</v>
      </c>
      <c r="M205" s="58">
        <f t="shared" si="113"/>
        <v>0</v>
      </c>
      <c r="N205" s="58">
        <f t="shared" si="113"/>
        <v>0</v>
      </c>
      <c r="O205" s="88">
        <f t="shared" si="108"/>
        <v>0</v>
      </c>
      <c r="P205" s="88">
        <f t="shared" si="109"/>
        <v>0</v>
      </c>
    </row>
    <row r="206" spans="1:16" ht="15" customHeight="1" hidden="1">
      <c r="A206" s="69">
        <v>311</v>
      </c>
      <c r="B206" s="70" t="s">
        <v>22</v>
      </c>
      <c r="C206" s="71">
        <f>SUM(D206:L206)</f>
        <v>0</v>
      </c>
      <c r="D206" s="71">
        <v>0</v>
      </c>
      <c r="E206" s="71"/>
      <c r="F206" s="71"/>
      <c r="G206" s="71"/>
      <c r="H206" s="71"/>
      <c r="I206" s="71"/>
      <c r="J206" s="71"/>
      <c r="K206" s="71"/>
      <c r="L206" s="71"/>
      <c r="M206" s="71">
        <f>C206</f>
        <v>0</v>
      </c>
      <c r="N206" s="71">
        <f>M206</f>
        <v>0</v>
      </c>
      <c r="O206" s="88">
        <f t="shared" si="108"/>
        <v>0</v>
      </c>
      <c r="P206" s="88">
        <f t="shared" si="109"/>
        <v>0</v>
      </c>
    </row>
    <row r="207" spans="1:16" ht="15" customHeight="1" hidden="1">
      <c r="A207" s="69">
        <v>312</v>
      </c>
      <c r="B207" s="70" t="s">
        <v>23</v>
      </c>
      <c r="C207" s="71">
        <f>SUM(D207:L207)</f>
        <v>0</v>
      </c>
      <c r="D207" s="71">
        <v>0</v>
      </c>
      <c r="E207" s="71"/>
      <c r="F207" s="71"/>
      <c r="G207" s="71"/>
      <c r="H207" s="71"/>
      <c r="I207" s="71"/>
      <c r="J207" s="71"/>
      <c r="K207" s="71"/>
      <c r="L207" s="71"/>
      <c r="M207" s="71">
        <f>C207</f>
        <v>0</v>
      </c>
      <c r="N207" s="71">
        <f>M207</f>
        <v>0</v>
      </c>
      <c r="O207" s="88">
        <f t="shared" si="108"/>
        <v>0</v>
      </c>
      <c r="P207" s="88">
        <f t="shared" si="109"/>
        <v>0</v>
      </c>
    </row>
    <row r="208" spans="1:16" ht="15" customHeight="1" hidden="1">
      <c r="A208" s="69">
        <v>313</v>
      </c>
      <c r="B208" s="70" t="s">
        <v>24</v>
      </c>
      <c r="C208" s="71">
        <f>SUM(D208:L208)</f>
        <v>0</v>
      </c>
      <c r="D208" s="71">
        <v>0</v>
      </c>
      <c r="E208" s="71"/>
      <c r="F208" s="71"/>
      <c r="G208" s="71"/>
      <c r="H208" s="71"/>
      <c r="I208" s="71"/>
      <c r="J208" s="71"/>
      <c r="K208" s="71"/>
      <c r="L208" s="71"/>
      <c r="M208" s="71">
        <f>C208</f>
        <v>0</v>
      </c>
      <c r="N208" s="71">
        <f>M208</f>
        <v>0</v>
      </c>
      <c r="O208" s="88">
        <f t="shared" si="108"/>
        <v>0</v>
      </c>
      <c r="P208" s="88">
        <f t="shared" si="109"/>
        <v>0</v>
      </c>
    </row>
    <row r="209" spans="1:16" ht="14.25" customHeight="1">
      <c r="A209" s="56">
        <v>32</v>
      </c>
      <c r="B209" s="57" t="s">
        <v>25</v>
      </c>
      <c r="C209" s="58">
        <f aca="true" t="shared" si="114" ref="C209:N209">SUM(C210:C213)</f>
        <v>1060</v>
      </c>
      <c r="D209" s="58">
        <f t="shared" si="114"/>
        <v>0</v>
      </c>
      <c r="E209" s="58">
        <f t="shared" si="114"/>
        <v>0</v>
      </c>
      <c r="F209" s="58">
        <f t="shared" si="114"/>
        <v>0</v>
      </c>
      <c r="G209" s="58">
        <f t="shared" si="114"/>
        <v>0</v>
      </c>
      <c r="H209" s="58">
        <f t="shared" si="114"/>
        <v>1060</v>
      </c>
      <c r="I209" s="58">
        <f t="shared" si="114"/>
        <v>0</v>
      </c>
      <c r="J209" s="58">
        <f t="shared" si="114"/>
        <v>0</v>
      </c>
      <c r="K209" s="58">
        <f t="shared" si="114"/>
        <v>0</v>
      </c>
      <c r="L209" s="58">
        <f t="shared" si="114"/>
        <v>0</v>
      </c>
      <c r="M209" s="58">
        <f t="shared" si="114"/>
        <v>1060</v>
      </c>
      <c r="N209" s="58">
        <f t="shared" si="114"/>
        <v>1060</v>
      </c>
      <c r="O209" s="88">
        <f t="shared" si="108"/>
        <v>0</v>
      </c>
      <c r="P209" s="88">
        <f t="shared" si="109"/>
        <v>0</v>
      </c>
    </row>
    <row r="210" spans="1:16" s="59" customFormat="1" ht="14.25" customHeight="1" hidden="1">
      <c r="A210" s="69">
        <v>321</v>
      </c>
      <c r="B210" s="70" t="s">
        <v>26</v>
      </c>
      <c r="C210" s="71">
        <f>SUM(D210:L210)</f>
        <v>0</v>
      </c>
      <c r="D210" s="71">
        <v>0</v>
      </c>
      <c r="E210" s="71"/>
      <c r="F210" s="71"/>
      <c r="G210" s="71"/>
      <c r="H210" s="71">
        <v>0</v>
      </c>
      <c r="I210" s="71"/>
      <c r="J210" s="71"/>
      <c r="K210" s="71"/>
      <c r="L210" s="71"/>
      <c r="M210" s="71">
        <f>C210</f>
        <v>0</v>
      </c>
      <c r="N210" s="71">
        <f>M210</f>
        <v>0</v>
      </c>
      <c r="O210" s="88">
        <f t="shared" si="108"/>
        <v>0</v>
      </c>
      <c r="P210" s="88">
        <f t="shared" si="109"/>
        <v>0</v>
      </c>
    </row>
    <row r="211" spans="1:16" s="68" customFormat="1" ht="17.25" customHeight="1">
      <c r="A211" s="65">
        <v>322</v>
      </c>
      <c r="B211" s="66" t="s">
        <v>27</v>
      </c>
      <c r="C211" s="67">
        <f>SUM(D211:L211)</f>
        <v>1060</v>
      </c>
      <c r="D211" s="67">
        <v>0</v>
      </c>
      <c r="E211" s="67">
        <v>0</v>
      </c>
      <c r="F211" s="67">
        <v>0</v>
      </c>
      <c r="G211" s="67">
        <v>0</v>
      </c>
      <c r="H211" s="63">
        <v>1060</v>
      </c>
      <c r="I211" s="67">
        <v>0</v>
      </c>
      <c r="J211" s="67">
        <v>0</v>
      </c>
      <c r="K211" s="67">
        <v>0</v>
      </c>
      <c r="L211" s="67">
        <v>0</v>
      </c>
      <c r="M211" s="67">
        <f>C211</f>
        <v>1060</v>
      </c>
      <c r="N211" s="67">
        <f>M211</f>
        <v>1060</v>
      </c>
      <c r="O211" s="88">
        <f t="shared" si="108"/>
        <v>0</v>
      </c>
      <c r="P211" s="88">
        <f t="shared" si="109"/>
        <v>0</v>
      </c>
    </row>
    <row r="212" spans="1:16" ht="17.25" customHeight="1" hidden="1">
      <c r="A212" s="69">
        <v>323</v>
      </c>
      <c r="B212" s="70" t="s">
        <v>28</v>
      </c>
      <c r="C212" s="71">
        <f>SUM(D212:L212)</f>
        <v>0</v>
      </c>
      <c r="D212" s="71"/>
      <c r="E212" s="71"/>
      <c r="F212" s="71"/>
      <c r="G212" s="71"/>
      <c r="H212" s="71">
        <v>0</v>
      </c>
      <c r="I212" s="71"/>
      <c r="J212" s="71"/>
      <c r="K212" s="71"/>
      <c r="L212" s="71"/>
      <c r="M212" s="71">
        <f>C212</f>
        <v>0</v>
      </c>
      <c r="N212" s="71">
        <f>M212</f>
        <v>0</v>
      </c>
      <c r="O212" s="88">
        <f t="shared" si="108"/>
        <v>0</v>
      </c>
      <c r="P212" s="88">
        <f t="shared" si="109"/>
        <v>0</v>
      </c>
    </row>
    <row r="213" spans="1:16" ht="17.25" customHeight="1" hidden="1">
      <c r="A213" s="69">
        <v>329</v>
      </c>
      <c r="B213" s="70" t="s">
        <v>29</v>
      </c>
      <c r="C213" s="71">
        <f>SUM(D213:L213)</f>
        <v>0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>
        <f>C213</f>
        <v>0</v>
      </c>
      <c r="N213" s="71">
        <f>M213</f>
        <v>0</v>
      </c>
      <c r="O213" s="88">
        <f t="shared" si="108"/>
        <v>0</v>
      </c>
      <c r="P213" s="88">
        <f t="shared" si="109"/>
        <v>0</v>
      </c>
    </row>
    <row r="214" spans="1:16" ht="17.25" customHeight="1" hidden="1">
      <c r="A214" s="56">
        <v>34</v>
      </c>
      <c r="B214" s="57" t="s">
        <v>30</v>
      </c>
      <c r="C214" s="58">
        <f>SUM(C215)</f>
        <v>0</v>
      </c>
      <c r="D214" s="58">
        <f aca="true" t="shared" si="115" ref="D214:N214">SUM(D215)</f>
        <v>0</v>
      </c>
      <c r="E214" s="58">
        <f t="shared" si="115"/>
        <v>0</v>
      </c>
      <c r="F214" s="58">
        <f t="shared" si="115"/>
        <v>0</v>
      </c>
      <c r="G214" s="58">
        <f t="shared" si="115"/>
        <v>0</v>
      </c>
      <c r="H214" s="58">
        <f t="shared" si="115"/>
        <v>0</v>
      </c>
      <c r="I214" s="58">
        <f t="shared" si="115"/>
        <v>0</v>
      </c>
      <c r="J214" s="58">
        <f t="shared" si="115"/>
        <v>0</v>
      </c>
      <c r="K214" s="58">
        <f t="shared" si="115"/>
        <v>0</v>
      </c>
      <c r="L214" s="58">
        <f t="shared" si="115"/>
        <v>0</v>
      </c>
      <c r="M214" s="58">
        <f t="shared" si="115"/>
        <v>0</v>
      </c>
      <c r="N214" s="58">
        <f t="shared" si="115"/>
        <v>0</v>
      </c>
      <c r="O214" s="88">
        <f t="shared" si="108"/>
        <v>0</v>
      </c>
      <c r="P214" s="88">
        <f t="shared" si="109"/>
        <v>0</v>
      </c>
    </row>
    <row r="215" spans="1:16" ht="17.25" customHeight="1" hidden="1">
      <c r="A215" s="69">
        <v>343</v>
      </c>
      <c r="B215" s="70" t="s">
        <v>31</v>
      </c>
      <c r="C215" s="71">
        <f>SUM(D215:L215)</f>
        <v>0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>
        <f>C215</f>
        <v>0</v>
      </c>
      <c r="N215" s="71">
        <f>C215</f>
        <v>0</v>
      </c>
      <c r="O215" s="88">
        <f t="shared" si="108"/>
        <v>0</v>
      </c>
      <c r="P215" s="88">
        <f t="shared" si="109"/>
        <v>0</v>
      </c>
    </row>
    <row r="216" spans="1:16" s="74" customFormat="1" ht="17.25" customHeight="1" hidden="1">
      <c r="A216" s="52" t="s">
        <v>41</v>
      </c>
      <c r="B216" s="53" t="s">
        <v>78</v>
      </c>
      <c r="C216" s="54">
        <f aca="true" t="shared" si="116" ref="C216:N216">SUM(C220+C217)</f>
        <v>0</v>
      </c>
      <c r="D216" s="54">
        <f t="shared" si="116"/>
        <v>0</v>
      </c>
      <c r="E216" s="54">
        <f t="shared" si="116"/>
        <v>0</v>
      </c>
      <c r="F216" s="54">
        <f t="shared" si="116"/>
        <v>0</v>
      </c>
      <c r="G216" s="54">
        <f t="shared" si="116"/>
        <v>0</v>
      </c>
      <c r="H216" s="54">
        <f t="shared" si="116"/>
        <v>0</v>
      </c>
      <c r="I216" s="54">
        <f t="shared" si="116"/>
        <v>0</v>
      </c>
      <c r="J216" s="54">
        <f t="shared" si="116"/>
        <v>0</v>
      </c>
      <c r="K216" s="54">
        <f t="shared" si="116"/>
        <v>0</v>
      </c>
      <c r="L216" s="54">
        <f t="shared" si="116"/>
        <v>0</v>
      </c>
      <c r="M216" s="54">
        <f t="shared" si="116"/>
        <v>0</v>
      </c>
      <c r="N216" s="54">
        <f t="shared" si="116"/>
        <v>0</v>
      </c>
      <c r="O216" s="88">
        <f t="shared" si="108"/>
        <v>0</v>
      </c>
      <c r="P216" s="88">
        <f t="shared" si="109"/>
        <v>0</v>
      </c>
    </row>
    <row r="217" spans="1:16" ht="17.25" customHeight="1" hidden="1">
      <c r="A217" s="56">
        <v>32</v>
      </c>
      <c r="B217" s="57" t="s">
        <v>25</v>
      </c>
      <c r="C217" s="58">
        <f aca="true" t="shared" si="117" ref="C217:N217">SUM(C218:C219)</f>
        <v>0</v>
      </c>
      <c r="D217" s="58">
        <f t="shared" si="117"/>
        <v>0</v>
      </c>
      <c r="E217" s="58">
        <f t="shared" si="117"/>
        <v>0</v>
      </c>
      <c r="F217" s="58">
        <f t="shared" si="117"/>
        <v>0</v>
      </c>
      <c r="G217" s="58">
        <f t="shared" si="117"/>
        <v>0</v>
      </c>
      <c r="H217" s="58">
        <f t="shared" si="117"/>
        <v>0</v>
      </c>
      <c r="I217" s="58">
        <f t="shared" si="117"/>
        <v>0</v>
      </c>
      <c r="J217" s="58">
        <f t="shared" si="117"/>
        <v>0</v>
      </c>
      <c r="K217" s="58">
        <f t="shared" si="117"/>
        <v>0</v>
      </c>
      <c r="L217" s="58">
        <f t="shared" si="117"/>
        <v>0</v>
      </c>
      <c r="M217" s="58">
        <f t="shared" si="117"/>
        <v>0</v>
      </c>
      <c r="N217" s="58">
        <f t="shared" si="117"/>
        <v>0</v>
      </c>
      <c r="O217" s="88">
        <f t="shared" si="108"/>
        <v>0</v>
      </c>
      <c r="P217" s="88">
        <f t="shared" si="109"/>
        <v>0</v>
      </c>
    </row>
    <row r="218" spans="1:16" s="59" customFormat="1" ht="17.25" customHeight="1" hidden="1">
      <c r="A218" s="69">
        <v>321</v>
      </c>
      <c r="B218" s="70" t="s">
        <v>26</v>
      </c>
      <c r="C218" s="71">
        <f>SUM(D218:L218)</f>
        <v>0</v>
      </c>
      <c r="D218" s="71">
        <v>0</v>
      </c>
      <c r="E218" s="71"/>
      <c r="F218" s="71"/>
      <c r="G218" s="71">
        <v>0</v>
      </c>
      <c r="H218" s="71">
        <v>0</v>
      </c>
      <c r="I218" s="71"/>
      <c r="J218" s="71"/>
      <c r="K218" s="71"/>
      <c r="L218" s="71"/>
      <c r="M218" s="71">
        <f>C218</f>
        <v>0</v>
      </c>
      <c r="N218" s="71">
        <f>M218</f>
        <v>0</v>
      </c>
      <c r="O218" s="88">
        <f t="shared" si="108"/>
        <v>0</v>
      </c>
      <c r="P218" s="88">
        <f t="shared" si="109"/>
        <v>0</v>
      </c>
    </row>
    <row r="219" spans="1:16" s="64" customFormat="1" ht="17.25" customHeight="1" hidden="1">
      <c r="A219" s="60">
        <v>322</v>
      </c>
      <c r="B219" s="61" t="s">
        <v>27</v>
      </c>
      <c r="C219" s="62">
        <f>SUM(D219:L219)</f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/>
      <c r="J219" s="62"/>
      <c r="K219" s="62"/>
      <c r="L219" s="62"/>
      <c r="M219" s="62">
        <f>C219</f>
        <v>0</v>
      </c>
      <c r="N219" s="62">
        <f>M219</f>
        <v>0</v>
      </c>
      <c r="O219" s="88">
        <f t="shared" si="108"/>
        <v>0</v>
      </c>
      <c r="P219" s="88">
        <f t="shared" si="109"/>
        <v>0</v>
      </c>
    </row>
    <row r="220" spans="1:16" ht="17.25" customHeight="1" hidden="1">
      <c r="A220" s="56">
        <v>4</v>
      </c>
      <c r="B220" s="57" t="s">
        <v>33</v>
      </c>
      <c r="C220" s="58">
        <f aca="true" t="shared" si="118" ref="C220:N220">SUM(C221+C223)</f>
        <v>0</v>
      </c>
      <c r="D220" s="58">
        <f t="shared" si="118"/>
        <v>0</v>
      </c>
      <c r="E220" s="58">
        <f t="shared" si="118"/>
        <v>0</v>
      </c>
      <c r="F220" s="58">
        <f t="shared" si="118"/>
        <v>0</v>
      </c>
      <c r="G220" s="58">
        <f t="shared" si="118"/>
        <v>0</v>
      </c>
      <c r="H220" s="58">
        <f t="shared" si="118"/>
        <v>0</v>
      </c>
      <c r="I220" s="58">
        <f t="shared" si="118"/>
        <v>0</v>
      </c>
      <c r="J220" s="58">
        <f t="shared" si="118"/>
        <v>0</v>
      </c>
      <c r="K220" s="58">
        <f t="shared" si="118"/>
        <v>0</v>
      </c>
      <c r="L220" s="58">
        <f t="shared" si="118"/>
        <v>0</v>
      </c>
      <c r="M220" s="58">
        <f t="shared" si="118"/>
        <v>0</v>
      </c>
      <c r="N220" s="58">
        <f t="shared" si="118"/>
        <v>0</v>
      </c>
      <c r="O220" s="88">
        <f t="shared" si="108"/>
        <v>0</v>
      </c>
      <c r="P220" s="88">
        <f t="shared" si="109"/>
        <v>0</v>
      </c>
    </row>
    <row r="221" spans="1:16" ht="17.25" customHeight="1" hidden="1">
      <c r="A221" s="56">
        <v>41</v>
      </c>
      <c r="B221" s="57" t="s">
        <v>37</v>
      </c>
      <c r="C221" s="58">
        <f aca="true" t="shared" si="119" ref="C221:N221">SUM(C222)</f>
        <v>0</v>
      </c>
      <c r="D221" s="58">
        <f t="shared" si="119"/>
        <v>0</v>
      </c>
      <c r="E221" s="58">
        <f t="shared" si="119"/>
        <v>0</v>
      </c>
      <c r="F221" s="58">
        <f t="shared" si="119"/>
        <v>0</v>
      </c>
      <c r="G221" s="58">
        <f t="shared" si="119"/>
        <v>0</v>
      </c>
      <c r="H221" s="58">
        <f t="shared" si="119"/>
        <v>0</v>
      </c>
      <c r="I221" s="58">
        <f t="shared" si="119"/>
        <v>0</v>
      </c>
      <c r="J221" s="58">
        <f t="shared" si="119"/>
        <v>0</v>
      </c>
      <c r="K221" s="58">
        <f t="shared" si="119"/>
        <v>0</v>
      </c>
      <c r="L221" s="58">
        <f t="shared" si="119"/>
        <v>0</v>
      </c>
      <c r="M221" s="58">
        <f t="shared" si="119"/>
        <v>0</v>
      </c>
      <c r="N221" s="58">
        <f t="shared" si="119"/>
        <v>0</v>
      </c>
      <c r="O221" s="88">
        <f t="shared" si="108"/>
        <v>0</v>
      </c>
      <c r="P221" s="88">
        <f t="shared" si="109"/>
        <v>0</v>
      </c>
    </row>
    <row r="222" spans="1:16" ht="17.25" customHeight="1" hidden="1">
      <c r="A222" s="69">
        <v>411</v>
      </c>
      <c r="B222" s="70" t="s">
        <v>35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8">
        <f t="shared" si="108"/>
        <v>0</v>
      </c>
      <c r="P222" s="88">
        <f t="shared" si="109"/>
        <v>0</v>
      </c>
    </row>
    <row r="223" spans="1:16" ht="17.25" customHeight="1" hidden="1">
      <c r="A223" s="56">
        <v>42</v>
      </c>
      <c r="B223" s="57" t="s">
        <v>34</v>
      </c>
      <c r="C223" s="58">
        <f aca="true" t="shared" si="120" ref="C223:N223">SUM(C224:C224)</f>
        <v>0</v>
      </c>
      <c r="D223" s="58">
        <f t="shared" si="120"/>
        <v>0</v>
      </c>
      <c r="E223" s="58">
        <f t="shared" si="120"/>
        <v>0</v>
      </c>
      <c r="F223" s="58">
        <f t="shared" si="120"/>
        <v>0</v>
      </c>
      <c r="G223" s="58">
        <f t="shared" si="120"/>
        <v>0</v>
      </c>
      <c r="H223" s="58">
        <f t="shared" si="120"/>
        <v>0</v>
      </c>
      <c r="I223" s="58">
        <f t="shared" si="120"/>
        <v>0</v>
      </c>
      <c r="J223" s="58">
        <f t="shared" si="120"/>
        <v>0</v>
      </c>
      <c r="K223" s="58">
        <f t="shared" si="120"/>
        <v>0</v>
      </c>
      <c r="L223" s="58">
        <f t="shared" si="120"/>
        <v>0</v>
      </c>
      <c r="M223" s="58">
        <f t="shared" si="120"/>
        <v>0</v>
      </c>
      <c r="N223" s="58">
        <f t="shared" si="120"/>
        <v>0</v>
      </c>
      <c r="O223" s="88">
        <f t="shared" si="108"/>
        <v>0</v>
      </c>
      <c r="P223" s="88">
        <f t="shared" si="109"/>
        <v>0</v>
      </c>
    </row>
    <row r="224" spans="1:16" s="64" customFormat="1" ht="17.25" customHeight="1" hidden="1">
      <c r="A224" s="60">
        <v>422</v>
      </c>
      <c r="B224" s="61" t="s">
        <v>32</v>
      </c>
      <c r="C224" s="62">
        <f>SUM(D224:L224)</f>
        <v>0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f>C224</f>
        <v>0</v>
      </c>
      <c r="N224" s="62">
        <f>M224</f>
        <v>0</v>
      </c>
      <c r="O224" s="88">
        <f t="shared" si="108"/>
        <v>0</v>
      </c>
      <c r="P224" s="88">
        <f t="shared" si="109"/>
        <v>0</v>
      </c>
    </row>
    <row r="225" spans="1:16" s="55" customFormat="1" ht="15" customHeight="1">
      <c r="A225" s="52" t="s">
        <v>41</v>
      </c>
      <c r="B225" s="53" t="s">
        <v>51</v>
      </c>
      <c r="C225" s="54">
        <f aca="true" t="shared" si="121" ref="C225:N225">SUM(C226)</f>
        <v>30765</v>
      </c>
      <c r="D225" s="54">
        <f t="shared" si="121"/>
        <v>0</v>
      </c>
      <c r="E225" s="54">
        <f t="shared" si="121"/>
        <v>0</v>
      </c>
      <c r="F225" s="54">
        <f t="shared" si="121"/>
        <v>0</v>
      </c>
      <c r="G225" s="54">
        <f t="shared" si="121"/>
        <v>0</v>
      </c>
      <c r="H225" s="54">
        <f t="shared" si="121"/>
        <v>0</v>
      </c>
      <c r="I225" s="54">
        <f t="shared" si="121"/>
        <v>30765</v>
      </c>
      <c r="J225" s="54">
        <f t="shared" si="121"/>
        <v>0</v>
      </c>
      <c r="K225" s="54">
        <f t="shared" si="121"/>
        <v>0</v>
      </c>
      <c r="L225" s="54">
        <f t="shared" si="121"/>
        <v>0</v>
      </c>
      <c r="M225" s="54">
        <f t="shared" si="121"/>
        <v>30765</v>
      </c>
      <c r="N225" s="54">
        <f t="shared" si="121"/>
        <v>30765</v>
      </c>
      <c r="O225" s="88">
        <f t="shared" si="108"/>
        <v>0</v>
      </c>
      <c r="P225" s="88">
        <f t="shared" si="109"/>
        <v>0</v>
      </c>
    </row>
    <row r="226" spans="1:16" s="59" customFormat="1" ht="15" customHeight="1">
      <c r="A226" s="56">
        <v>3</v>
      </c>
      <c r="B226" s="57" t="s">
        <v>20</v>
      </c>
      <c r="C226" s="58">
        <f>SUM(C231+C227)</f>
        <v>30765</v>
      </c>
      <c r="D226" s="58">
        <f aca="true" t="shared" si="122" ref="D226:N226">SUM(D231+D227)</f>
        <v>0</v>
      </c>
      <c r="E226" s="58">
        <f t="shared" si="122"/>
        <v>0</v>
      </c>
      <c r="F226" s="58">
        <f t="shared" si="122"/>
        <v>0</v>
      </c>
      <c r="G226" s="58">
        <f t="shared" si="122"/>
        <v>0</v>
      </c>
      <c r="H226" s="58">
        <f t="shared" si="122"/>
        <v>0</v>
      </c>
      <c r="I226" s="58">
        <f t="shared" si="122"/>
        <v>30765</v>
      </c>
      <c r="J226" s="58">
        <f t="shared" si="122"/>
        <v>0</v>
      </c>
      <c r="K226" s="58">
        <f t="shared" si="122"/>
        <v>0</v>
      </c>
      <c r="L226" s="58">
        <f t="shared" si="122"/>
        <v>0</v>
      </c>
      <c r="M226" s="58">
        <f t="shared" si="122"/>
        <v>30765</v>
      </c>
      <c r="N226" s="58">
        <f t="shared" si="122"/>
        <v>30765</v>
      </c>
      <c r="O226" s="88">
        <f t="shared" si="108"/>
        <v>0</v>
      </c>
      <c r="P226" s="88">
        <f t="shared" si="109"/>
        <v>0</v>
      </c>
    </row>
    <row r="227" spans="1:16" ht="15" customHeight="1">
      <c r="A227" s="56">
        <v>31</v>
      </c>
      <c r="B227" s="57" t="s">
        <v>21</v>
      </c>
      <c r="C227" s="58">
        <f>SUM(C228:C230)</f>
        <v>26365</v>
      </c>
      <c r="D227" s="58">
        <f aca="true" t="shared" si="123" ref="D227:N227">SUM(D228:D230)</f>
        <v>0</v>
      </c>
      <c r="E227" s="58">
        <f t="shared" si="123"/>
        <v>0</v>
      </c>
      <c r="F227" s="58">
        <f t="shared" si="123"/>
        <v>0</v>
      </c>
      <c r="G227" s="58">
        <f t="shared" si="123"/>
        <v>0</v>
      </c>
      <c r="H227" s="58">
        <f t="shared" si="123"/>
        <v>0</v>
      </c>
      <c r="I227" s="58">
        <f t="shared" si="123"/>
        <v>26365</v>
      </c>
      <c r="J227" s="58">
        <f t="shared" si="123"/>
        <v>0</v>
      </c>
      <c r="K227" s="58">
        <f t="shared" si="123"/>
        <v>0</v>
      </c>
      <c r="L227" s="58">
        <f t="shared" si="123"/>
        <v>0</v>
      </c>
      <c r="M227" s="58">
        <f t="shared" si="123"/>
        <v>26365</v>
      </c>
      <c r="N227" s="58">
        <f t="shared" si="123"/>
        <v>26365</v>
      </c>
      <c r="O227" s="88">
        <f t="shared" si="108"/>
        <v>0</v>
      </c>
      <c r="P227" s="88">
        <f t="shared" si="109"/>
        <v>0</v>
      </c>
    </row>
    <row r="228" spans="1:16" s="68" customFormat="1" ht="15" customHeight="1">
      <c r="A228" s="65">
        <v>311</v>
      </c>
      <c r="B228" s="66" t="s">
        <v>22</v>
      </c>
      <c r="C228" s="62">
        <f>SUM(D228:L228)</f>
        <v>21210</v>
      </c>
      <c r="D228" s="67"/>
      <c r="E228" s="71">
        <v>0</v>
      </c>
      <c r="F228" s="71">
        <v>0</v>
      </c>
      <c r="G228" s="71">
        <v>0</v>
      </c>
      <c r="H228" s="71">
        <v>0</v>
      </c>
      <c r="I228" s="71">
        <v>21210</v>
      </c>
      <c r="J228" s="71">
        <v>0</v>
      </c>
      <c r="K228" s="71">
        <v>0</v>
      </c>
      <c r="L228" s="71">
        <v>0</v>
      </c>
      <c r="M228" s="67">
        <f>C228</f>
        <v>21210</v>
      </c>
      <c r="N228" s="67">
        <f>M228</f>
        <v>21210</v>
      </c>
      <c r="O228" s="88">
        <f t="shared" si="108"/>
        <v>0</v>
      </c>
      <c r="P228" s="88">
        <f t="shared" si="109"/>
        <v>0</v>
      </c>
    </row>
    <row r="229" spans="1:16" s="68" customFormat="1" ht="15" customHeight="1">
      <c r="A229" s="65">
        <v>312</v>
      </c>
      <c r="B229" s="66" t="s">
        <v>23</v>
      </c>
      <c r="C229" s="62">
        <f>SUM(D229:L229)</f>
        <v>2000</v>
      </c>
      <c r="D229" s="67"/>
      <c r="E229" s="71">
        <v>0</v>
      </c>
      <c r="F229" s="71">
        <v>0</v>
      </c>
      <c r="G229" s="71">
        <v>0</v>
      </c>
      <c r="H229" s="71">
        <v>0</v>
      </c>
      <c r="I229" s="71">
        <v>2000</v>
      </c>
      <c r="J229" s="71">
        <v>0</v>
      </c>
      <c r="K229" s="71">
        <v>0</v>
      </c>
      <c r="L229" s="71">
        <v>0</v>
      </c>
      <c r="M229" s="67">
        <f>C229</f>
        <v>2000</v>
      </c>
      <c r="N229" s="67">
        <f>M229</f>
        <v>2000</v>
      </c>
      <c r="O229" s="88">
        <f t="shared" si="108"/>
        <v>0</v>
      </c>
      <c r="P229" s="88">
        <f t="shared" si="109"/>
        <v>0</v>
      </c>
    </row>
    <row r="230" spans="1:16" s="68" customFormat="1" ht="15" customHeight="1">
      <c r="A230" s="65">
        <v>313</v>
      </c>
      <c r="B230" s="66" t="s">
        <v>24</v>
      </c>
      <c r="C230" s="62">
        <f>SUM(D230:L230)</f>
        <v>3155</v>
      </c>
      <c r="D230" s="67"/>
      <c r="E230" s="71">
        <v>0</v>
      </c>
      <c r="F230" s="71">
        <v>0</v>
      </c>
      <c r="G230" s="71">
        <v>0</v>
      </c>
      <c r="H230" s="71">
        <v>0</v>
      </c>
      <c r="I230" s="71">
        <v>3155</v>
      </c>
      <c r="J230" s="71">
        <v>0</v>
      </c>
      <c r="K230" s="71">
        <v>0</v>
      </c>
      <c r="L230" s="71">
        <v>0</v>
      </c>
      <c r="M230" s="67">
        <f>C230</f>
        <v>3155</v>
      </c>
      <c r="N230" s="67">
        <f>M230</f>
        <v>3155</v>
      </c>
      <c r="O230" s="88">
        <f t="shared" si="108"/>
        <v>0</v>
      </c>
      <c r="P230" s="88">
        <f t="shared" si="109"/>
        <v>0</v>
      </c>
    </row>
    <row r="231" spans="1:16" ht="15" customHeight="1">
      <c r="A231" s="56">
        <v>32</v>
      </c>
      <c r="B231" s="57" t="s">
        <v>25</v>
      </c>
      <c r="C231" s="58">
        <f aca="true" t="shared" si="124" ref="C231:H231">SUM(C232)</f>
        <v>4400</v>
      </c>
      <c r="D231" s="58">
        <f t="shared" si="124"/>
        <v>0</v>
      </c>
      <c r="E231" s="58">
        <f t="shared" si="124"/>
        <v>0</v>
      </c>
      <c r="F231" s="58">
        <f t="shared" si="124"/>
        <v>0</v>
      </c>
      <c r="G231" s="58">
        <f t="shared" si="124"/>
        <v>0</v>
      </c>
      <c r="H231" s="58">
        <f t="shared" si="124"/>
        <v>0</v>
      </c>
      <c r="I231" s="58">
        <f aca="true" t="shared" si="125" ref="I231:N231">SUM(I232)</f>
        <v>4400</v>
      </c>
      <c r="J231" s="58">
        <f t="shared" si="125"/>
        <v>0</v>
      </c>
      <c r="K231" s="58">
        <f t="shared" si="125"/>
        <v>0</v>
      </c>
      <c r="L231" s="58">
        <f t="shared" si="125"/>
        <v>0</v>
      </c>
      <c r="M231" s="58">
        <f t="shared" si="125"/>
        <v>4400</v>
      </c>
      <c r="N231" s="58">
        <f t="shared" si="125"/>
        <v>4400</v>
      </c>
      <c r="O231" s="88">
        <f t="shared" si="108"/>
        <v>0</v>
      </c>
      <c r="P231" s="88">
        <f t="shared" si="109"/>
        <v>0</v>
      </c>
    </row>
    <row r="232" spans="1:16" s="68" customFormat="1" ht="15" customHeight="1">
      <c r="A232" s="65">
        <v>321</v>
      </c>
      <c r="B232" s="66" t="s">
        <v>26</v>
      </c>
      <c r="C232" s="62">
        <f>SUM(D232:L232)</f>
        <v>4400</v>
      </c>
      <c r="D232" s="67"/>
      <c r="E232" s="67">
        <v>0</v>
      </c>
      <c r="F232" s="67">
        <v>0</v>
      </c>
      <c r="G232" s="67">
        <v>0</v>
      </c>
      <c r="H232" s="67"/>
      <c r="I232" s="67">
        <v>4400</v>
      </c>
      <c r="J232" s="67">
        <v>0</v>
      </c>
      <c r="K232" s="67">
        <v>0</v>
      </c>
      <c r="L232" s="67">
        <v>0</v>
      </c>
      <c r="M232" s="67">
        <f>C232</f>
        <v>4400</v>
      </c>
      <c r="N232" s="67">
        <f>M232</f>
        <v>4400</v>
      </c>
      <c r="O232" s="88">
        <f t="shared" si="108"/>
        <v>0</v>
      </c>
      <c r="P232" s="88">
        <f t="shared" si="109"/>
        <v>0</v>
      </c>
    </row>
    <row r="233" spans="1:16" s="74" customFormat="1" ht="17.25" customHeight="1">
      <c r="A233" s="52" t="s">
        <v>42</v>
      </c>
      <c r="B233" s="53" t="s">
        <v>72</v>
      </c>
      <c r="C233" s="54">
        <f aca="true" t="shared" si="126" ref="C233:N233">SUM(C234)</f>
        <v>8400</v>
      </c>
      <c r="D233" s="54">
        <f t="shared" si="126"/>
        <v>0</v>
      </c>
      <c r="E233" s="54">
        <f t="shared" si="126"/>
        <v>0</v>
      </c>
      <c r="F233" s="54">
        <f t="shared" si="126"/>
        <v>8400</v>
      </c>
      <c r="G233" s="54">
        <f t="shared" si="126"/>
        <v>0</v>
      </c>
      <c r="H233" s="54">
        <f t="shared" si="126"/>
        <v>0</v>
      </c>
      <c r="I233" s="54">
        <f t="shared" si="126"/>
        <v>0</v>
      </c>
      <c r="J233" s="54">
        <f t="shared" si="126"/>
        <v>0</v>
      </c>
      <c r="K233" s="54">
        <f t="shared" si="126"/>
        <v>0</v>
      </c>
      <c r="L233" s="54">
        <f t="shared" si="126"/>
        <v>0</v>
      </c>
      <c r="M233" s="54">
        <f t="shared" si="126"/>
        <v>8400</v>
      </c>
      <c r="N233" s="54">
        <f t="shared" si="126"/>
        <v>8400</v>
      </c>
      <c r="O233" s="88">
        <f t="shared" si="108"/>
        <v>0</v>
      </c>
      <c r="P233" s="88">
        <f t="shared" si="109"/>
        <v>0</v>
      </c>
    </row>
    <row r="234" spans="1:16" ht="15" customHeight="1">
      <c r="A234" s="56">
        <v>4</v>
      </c>
      <c r="B234" s="57" t="s">
        <v>33</v>
      </c>
      <c r="C234" s="58">
        <f aca="true" t="shared" si="127" ref="C234:N234">SUM(C235+C237)</f>
        <v>8400</v>
      </c>
      <c r="D234" s="58">
        <f t="shared" si="127"/>
        <v>0</v>
      </c>
      <c r="E234" s="58">
        <f t="shared" si="127"/>
        <v>0</v>
      </c>
      <c r="F234" s="58">
        <f t="shared" si="127"/>
        <v>8400</v>
      </c>
      <c r="G234" s="58">
        <f t="shared" si="127"/>
        <v>0</v>
      </c>
      <c r="H234" s="58">
        <f t="shared" si="127"/>
        <v>0</v>
      </c>
      <c r="I234" s="58">
        <f t="shared" si="127"/>
        <v>0</v>
      </c>
      <c r="J234" s="58">
        <f t="shared" si="127"/>
        <v>0</v>
      </c>
      <c r="K234" s="58">
        <f t="shared" si="127"/>
        <v>0</v>
      </c>
      <c r="L234" s="58">
        <f t="shared" si="127"/>
        <v>0</v>
      </c>
      <c r="M234" s="58">
        <f t="shared" si="127"/>
        <v>8400</v>
      </c>
      <c r="N234" s="58">
        <f t="shared" si="127"/>
        <v>8400</v>
      </c>
      <c r="O234" s="88">
        <f t="shared" si="108"/>
        <v>0</v>
      </c>
      <c r="P234" s="88">
        <f t="shared" si="109"/>
        <v>0</v>
      </c>
    </row>
    <row r="235" spans="1:16" ht="15" customHeight="1" hidden="1">
      <c r="A235" s="56">
        <v>41</v>
      </c>
      <c r="B235" s="57" t="s">
        <v>37</v>
      </c>
      <c r="C235" s="58">
        <f aca="true" t="shared" si="128" ref="C235:N235">SUM(C236)</f>
        <v>0</v>
      </c>
      <c r="D235" s="58">
        <f t="shared" si="128"/>
        <v>0</v>
      </c>
      <c r="E235" s="58">
        <f t="shared" si="128"/>
        <v>0</v>
      </c>
      <c r="F235" s="58">
        <f t="shared" si="128"/>
        <v>0</v>
      </c>
      <c r="G235" s="58">
        <f t="shared" si="128"/>
        <v>0</v>
      </c>
      <c r="H235" s="58">
        <f t="shared" si="128"/>
        <v>0</v>
      </c>
      <c r="I235" s="58">
        <f t="shared" si="128"/>
        <v>0</v>
      </c>
      <c r="J235" s="58">
        <f t="shared" si="128"/>
        <v>0</v>
      </c>
      <c r="K235" s="58">
        <f t="shared" si="128"/>
        <v>0</v>
      </c>
      <c r="L235" s="58">
        <f t="shared" si="128"/>
        <v>0</v>
      </c>
      <c r="M235" s="58">
        <f t="shared" si="128"/>
        <v>0</v>
      </c>
      <c r="N235" s="58">
        <f t="shared" si="128"/>
        <v>0</v>
      </c>
      <c r="O235" s="88">
        <f t="shared" si="108"/>
        <v>0</v>
      </c>
      <c r="P235" s="88">
        <f t="shared" si="109"/>
        <v>0</v>
      </c>
    </row>
    <row r="236" spans="1:16" ht="15" customHeight="1" hidden="1">
      <c r="A236" s="69">
        <v>411</v>
      </c>
      <c r="B236" s="70" t="s">
        <v>35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88">
        <f t="shared" si="108"/>
        <v>0</v>
      </c>
      <c r="P236" s="88">
        <f t="shared" si="109"/>
        <v>0</v>
      </c>
    </row>
    <row r="237" spans="1:16" ht="15" customHeight="1">
      <c r="A237" s="56">
        <v>42</v>
      </c>
      <c r="B237" s="57" t="s">
        <v>34</v>
      </c>
      <c r="C237" s="58">
        <f aca="true" t="shared" si="129" ref="C237:N237">SUM(C238:C239)</f>
        <v>8400</v>
      </c>
      <c r="D237" s="58">
        <f t="shared" si="129"/>
        <v>0</v>
      </c>
      <c r="E237" s="58">
        <f t="shared" si="129"/>
        <v>0</v>
      </c>
      <c r="F237" s="58">
        <f t="shared" si="129"/>
        <v>8400</v>
      </c>
      <c r="G237" s="58">
        <f t="shared" si="129"/>
        <v>0</v>
      </c>
      <c r="H237" s="58">
        <f t="shared" si="129"/>
        <v>0</v>
      </c>
      <c r="I237" s="58">
        <f t="shared" si="129"/>
        <v>0</v>
      </c>
      <c r="J237" s="58">
        <f t="shared" si="129"/>
        <v>0</v>
      </c>
      <c r="K237" s="58">
        <f t="shared" si="129"/>
        <v>0</v>
      </c>
      <c r="L237" s="58">
        <f t="shared" si="129"/>
        <v>0</v>
      </c>
      <c r="M237" s="58">
        <f t="shared" si="129"/>
        <v>8400</v>
      </c>
      <c r="N237" s="58">
        <f t="shared" si="129"/>
        <v>8400</v>
      </c>
      <c r="O237" s="88">
        <f t="shared" si="108"/>
        <v>0</v>
      </c>
      <c r="P237" s="88">
        <f t="shared" si="109"/>
        <v>0</v>
      </c>
    </row>
    <row r="238" spans="1:16" s="64" customFormat="1" ht="15" customHeight="1">
      <c r="A238" s="60">
        <v>422</v>
      </c>
      <c r="B238" s="61" t="s">
        <v>32</v>
      </c>
      <c r="C238" s="62">
        <f>SUM(D238:L238)</f>
        <v>8400</v>
      </c>
      <c r="D238" s="62">
        <v>0</v>
      </c>
      <c r="E238" s="62">
        <v>0</v>
      </c>
      <c r="F238" s="63">
        <v>8400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f>C238</f>
        <v>8400</v>
      </c>
      <c r="N238" s="62">
        <f>M238</f>
        <v>8400</v>
      </c>
      <c r="O238" s="88">
        <f t="shared" si="108"/>
        <v>0</v>
      </c>
      <c r="P238" s="88">
        <f t="shared" si="109"/>
        <v>0</v>
      </c>
    </row>
    <row r="239" spans="1:16" ht="15" customHeight="1" hidden="1">
      <c r="A239" s="69">
        <v>424</v>
      </c>
      <c r="B239" s="70" t="s">
        <v>36</v>
      </c>
      <c r="C239" s="71">
        <f>SUM(D239:L239)</f>
        <v>0</v>
      </c>
      <c r="D239" s="71"/>
      <c r="E239" s="71"/>
      <c r="F239" s="71"/>
      <c r="G239" s="71"/>
      <c r="H239" s="71"/>
      <c r="I239" s="71"/>
      <c r="J239" s="71"/>
      <c r="K239" s="71"/>
      <c r="L239" s="71"/>
      <c r="M239" s="71">
        <f>C239</f>
        <v>0</v>
      </c>
      <c r="N239" s="71">
        <f>M239</f>
        <v>0</v>
      </c>
      <c r="O239" s="88">
        <f t="shared" si="108"/>
        <v>0</v>
      </c>
      <c r="P239" s="88">
        <f t="shared" si="109"/>
        <v>0</v>
      </c>
    </row>
    <row r="240" spans="1:16" ht="15" customHeight="1" hidden="1">
      <c r="A240" s="69">
        <v>451</v>
      </c>
      <c r="B240" s="70" t="s">
        <v>63</v>
      </c>
      <c r="C240" s="71">
        <f>SUM(D240:L240)</f>
        <v>0</v>
      </c>
      <c r="D240" s="71"/>
      <c r="E240" s="71"/>
      <c r="F240" s="71">
        <v>0</v>
      </c>
      <c r="G240" s="71"/>
      <c r="H240" s="71"/>
      <c r="I240" s="71"/>
      <c r="J240" s="71"/>
      <c r="K240" s="71"/>
      <c r="L240" s="71"/>
      <c r="M240" s="71">
        <f>C240</f>
        <v>0</v>
      </c>
      <c r="N240" s="71">
        <f>M240</f>
        <v>0</v>
      </c>
      <c r="O240" s="88">
        <f t="shared" si="108"/>
        <v>0</v>
      </c>
      <c r="P240" s="88">
        <f t="shared" si="109"/>
        <v>0</v>
      </c>
    </row>
    <row r="241" spans="1:16" ht="15" customHeight="1">
      <c r="A241" s="56"/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8">
        <f t="shared" si="108"/>
        <v>0</v>
      </c>
      <c r="P241" s="88">
        <f t="shared" si="109"/>
        <v>0</v>
      </c>
    </row>
    <row r="242" spans="1:16" s="68" customFormat="1" ht="14.25" customHeight="1">
      <c r="A242" s="81"/>
      <c r="B242" s="49" t="s">
        <v>89</v>
      </c>
      <c r="C242" s="50">
        <f>SUM(C243+C257+C270+C279)</f>
        <v>1928823</v>
      </c>
      <c r="D242" s="50">
        <f aca="true" t="shared" si="130" ref="D242:N242">SUM(D243+D257+D270+D279)</f>
        <v>1596003</v>
      </c>
      <c r="E242" s="50">
        <f t="shared" si="130"/>
        <v>0</v>
      </c>
      <c r="F242" s="50">
        <f t="shared" si="130"/>
        <v>331540</v>
      </c>
      <c r="G242" s="50">
        <f t="shared" si="130"/>
        <v>0</v>
      </c>
      <c r="H242" s="50">
        <f t="shared" si="130"/>
        <v>1280</v>
      </c>
      <c r="I242" s="50">
        <f t="shared" si="130"/>
        <v>0</v>
      </c>
      <c r="J242" s="50">
        <f t="shared" si="130"/>
        <v>0</v>
      </c>
      <c r="K242" s="50">
        <f t="shared" si="130"/>
        <v>0</v>
      </c>
      <c r="L242" s="50">
        <f t="shared" si="130"/>
        <v>0</v>
      </c>
      <c r="M242" s="50">
        <f t="shared" si="130"/>
        <v>1910573</v>
      </c>
      <c r="N242" s="50">
        <f t="shared" si="130"/>
        <v>1910573</v>
      </c>
      <c r="O242" s="88">
        <f t="shared" si="108"/>
        <v>18250</v>
      </c>
      <c r="P242" s="88">
        <f t="shared" si="109"/>
        <v>18250</v>
      </c>
    </row>
    <row r="243" spans="1:16" ht="14.25" customHeight="1">
      <c r="A243" s="76" t="s">
        <v>41</v>
      </c>
      <c r="B243" s="57" t="s">
        <v>48</v>
      </c>
      <c r="C243" s="58">
        <f aca="true" t="shared" si="131" ref="C243:N243">SUM(C244)</f>
        <v>1904293</v>
      </c>
      <c r="D243" s="58">
        <f t="shared" si="131"/>
        <v>1577753</v>
      </c>
      <c r="E243" s="58">
        <f t="shared" si="131"/>
        <v>0</v>
      </c>
      <c r="F243" s="58">
        <f t="shared" si="131"/>
        <v>326540</v>
      </c>
      <c r="G243" s="58">
        <f t="shared" si="131"/>
        <v>0</v>
      </c>
      <c r="H243" s="58">
        <f t="shared" si="131"/>
        <v>0</v>
      </c>
      <c r="I243" s="58">
        <f t="shared" si="131"/>
        <v>0</v>
      </c>
      <c r="J243" s="58">
        <f t="shared" si="131"/>
        <v>0</v>
      </c>
      <c r="K243" s="58">
        <f t="shared" si="131"/>
        <v>0</v>
      </c>
      <c r="L243" s="58">
        <f t="shared" si="131"/>
        <v>0</v>
      </c>
      <c r="M243" s="58">
        <f t="shared" si="131"/>
        <v>1904293</v>
      </c>
      <c r="N243" s="58">
        <f t="shared" si="131"/>
        <v>1904293</v>
      </c>
      <c r="O243" s="88">
        <f t="shared" si="108"/>
        <v>0</v>
      </c>
      <c r="P243" s="88">
        <f t="shared" si="109"/>
        <v>0</v>
      </c>
    </row>
    <row r="244" spans="1:16" ht="14.25" customHeight="1">
      <c r="A244" s="56">
        <v>3</v>
      </c>
      <c r="B244" s="57" t="s">
        <v>20</v>
      </c>
      <c r="C244" s="58">
        <f aca="true" t="shared" si="132" ref="C244:N244">SUM(C245+C249+C254)</f>
        <v>1904293</v>
      </c>
      <c r="D244" s="58">
        <f t="shared" si="132"/>
        <v>1577753</v>
      </c>
      <c r="E244" s="58">
        <f t="shared" si="132"/>
        <v>0</v>
      </c>
      <c r="F244" s="58">
        <f t="shared" si="132"/>
        <v>326540</v>
      </c>
      <c r="G244" s="58">
        <f t="shared" si="132"/>
        <v>0</v>
      </c>
      <c r="H244" s="58">
        <f t="shared" si="132"/>
        <v>0</v>
      </c>
      <c r="I244" s="58">
        <f t="shared" si="132"/>
        <v>0</v>
      </c>
      <c r="J244" s="58">
        <f t="shared" si="132"/>
        <v>0</v>
      </c>
      <c r="K244" s="58">
        <f t="shared" si="132"/>
        <v>0</v>
      </c>
      <c r="L244" s="58">
        <f t="shared" si="132"/>
        <v>0</v>
      </c>
      <c r="M244" s="58">
        <f t="shared" si="132"/>
        <v>1904293</v>
      </c>
      <c r="N244" s="58">
        <f t="shared" si="132"/>
        <v>1904293</v>
      </c>
      <c r="O244" s="88">
        <f t="shared" si="108"/>
        <v>0</v>
      </c>
      <c r="P244" s="88">
        <f t="shared" si="109"/>
        <v>0</v>
      </c>
    </row>
    <row r="245" spans="1:16" ht="14.25" customHeight="1">
      <c r="A245" s="56">
        <v>31</v>
      </c>
      <c r="B245" s="57" t="s">
        <v>21</v>
      </c>
      <c r="C245" s="58">
        <f aca="true" t="shared" si="133" ref="C245:N245">SUM(C246:C248)</f>
        <v>1458253</v>
      </c>
      <c r="D245" s="58">
        <f t="shared" si="133"/>
        <v>1458253</v>
      </c>
      <c r="E245" s="58">
        <f t="shared" si="133"/>
        <v>0</v>
      </c>
      <c r="F245" s="58">
        <f t="shared" si="133"/>
        <v>0</v>
      </c>
      <c r="G245" s="58">
        <f t="shared" si="133"/>
        <v>0</v>
      </c>
      <c r="H245" s="58">
        <f t="shared" si="133"/>
        <v>0</v>
      </c>
      <c r="I245" s="58">
        <f t="shared" si="133"/>
        <v>0</v>
      </c>
      <c r="J245" s="58">
        <f t="shared" si="133"/>
        <v>0</v>
      </c>
      <c r="K245" s="58">
        <f t="shared" si="133"/>
        <v>0</v>
      </c>
      <c r="L245" s="58">
        <f t="shared" si="133"/>
        <v>0</v>
      </c>
      <c r="M245" s="58">
        <f t="shared" si="133"/>
        <v>1458253</v>
      </c>
      <c r="N245" s="58">
        <f t="shared" si="133"/>
        <v>1458253</v>
      </c>
      <c r="O245" s="88">
        <f t="shared" si="108"/>
        <v>0</v>
      </c>
      <c r="P245" s="88">
        <f t="shared" si="109"/>
        <v>0</v>
      </c>
    </row>
    <row r="246" spans="1:16" s="64" customFormat="1" ht="14.25" customHeight="1">
      <c r="A246" s="60">
        <v>311</v>
      </c>
      <c r="B246" s="61" t="s">
        <v>22</v>
      </c>
      <c r="C246" s="62">
        <f>SUM(D246:L246)</f>
        <v>1226738</v>
      </c>
      <c r="D246" s="62">
        <v>1226738</v>
      </c>
      <c r="E246" s="62"/>
      <c r="F246" s="62">
        <v>0</v>
      </c>
      <c r="G246" s="62"/>
      <c r="H246" s="62"/>
      <c r="I246" s="63"/>
      <c r="J246" s="62"/>
      <c r="K246" s="62"/>
      <c r="L246" s="62"/>
      <c r="M246" s="62">
        <f>C246</f>
        <v>1226738</v>
      </c>
      <c r="N246" s="62">
        <f aca="true" t="shared" si="134" ref="N246:N253">M246</f>
        <v>1226738</v>
      </c>
      <c r="O246" s="88">
        <f t="shared" si="108"/>
        <v>0</v>
      </c>
      <c r="P246" s="88">
        <f t="shared" si="109"/>
        <v>0</v>
      </c>
    </row>
    <row r="247" spans="1:16" s="68" customFormat="1" ht="14.25" customHeight="1">
      <c r="A247" s="65">
        <v>312</v>
      </c>
      <c r="B247" s="66" t="s">
        <v>23</v>
      </c>
      <c r="C247" s="62">
        <f>SUM(D247:L247)</f>
        <v>28800</v>
      </c>
      <c r="D247" s="67">
        <v>28800</v>
      </c>
      <c r="E247" s="67"/>
      <c r="F247" s="67">
        <v>0</v>
      </c>
      <c r="G247" s="67"/>
      <c r="H247" s="67"/>
      <c r="I247" s="63"/>
      <c r="J247" s="67"/>
      <c r="K247" s="67"/>
      <c r="L247" s="67"/>
      <c r="M247" s="62">
        <f>C247</f>
        <v>28800</v>
      </c>
      <c r="N247" s="62">
        <f t="shared" si="134"/>
        <v>28800</v>
      </c>
      <c r="O247" s="88">
        <f t="shared" si="108"/>
        <v>0</v>
      </c>
      <c r="P247" s="88">
        <f t="shared" si="109"/>
        <v>0</v>
      </c>
    </row>
    <row r="248" spans="1:16" s="64" customFormat="1" ht="14.25" customHeight="1">
      <c r="A248" s="60">
        <v>313</v>
      </c>
      <c r="B248" s="61" t="s">
        <v>24</v>
      </c>
      <c r="C248" s="62">
        <f>SUM(D248:L248)</f>
        <v>202715</v>
      </c>
      <c r="D248" s="62">
        <v>202715</v>
      </c>
      <c r="E248" s="62"/>
      <c r="F248" s="62">
        <v>0</v>
      </c>
      <c r="G248" s="62"/>
      <c r="H248" s="62"/>
      <c r="I248" s="63"/>
      <c r="J248" s="62"/>
      <c r="K248" s="62"/>
      <c r="L248" s="62"/>
      <c r="M248" s="62">
        <f>C248</f>
        <v>202715</v>
      </c>
      <c r="N248" s="62">
        <f t="shared" si="134"/>
        <v>202715</v>
      </c>
      <c r="O248" s="88">
        <f t="shared" si="108"/>
        <v>0</v>
      </c>
      <c r="P248" s="88">
        <f t="shared" si="109"/>
        <v>0</v>
      </c>
    </row>
    <row r="249" spans="1:16" s="74" customFormat="1" ht="14.25" customHeight="1">
      <c r="A249" s="56">
        <v>32</v>
      </c>
      <c r="B249" s="57" t="s">
        <v>25</v>
      </c>
      <c r="C249" s="58">
        <f aca="true" t="shared" si="135" ref="C249:N249">SUM(C250:C253)</f>
        <v>446040</v>
      </c>
      <c r="D249" s="58">
        <f t="shared" si="135"/>
        <v>119500</v>
      </c>
      <c r="E249" s="58">
        <f t="shared" si="135"/>
        <v>0</v>
      </c>
      <c r="F249" s="58">
        <f>SUM(F250:F253)</f>
        <v>326540</v>
      </c>
      <c r="G249" s="58">
        <f t="shared" si="135"/>
        <v>0</v>
      </c>
      <c r="H249" s="58">
        <f t="shared" si="135"/>
        <v>0</v>
      </c>
      <c r="I249" s="58">
        <f t="shared" si="135"/>
        <v>0</v>
      </c>
      <c r="J249" s="58">
        <f t="shared" si="135"/>
        <v>0</v>
      </c>
      <c r="K249" s="58">
        <f t="shared" si="135"/>
        <v>0</v>
      </c>
      <c r="L249" s="58">
        <f t="shared" si="135"/>
        <v>0</v>
      </c>
      <c r="M249" s="58">
        <f t="shared" si="135"/>
        <v>446040</v>
      </c>
      <c r="N249" s="58">
        <f t="shared" si="135"/>
        <v>446040</v>
      </c>
      <c r="O249" s="88">
        <f t="shared" si="108"/>
        <v>0</v>
      </c>
      <c r="P249" s="88">
        <f t="shared" si="109"/>
        <v>0</v>
      </c>
    </row>
    <row r="250" spans="1:16" s="64" customFormat="1" ht="14.25" customHeight="1">
      <c r="A250" s="60">
        <v>321</v>
      </c>
      <c r="B250" s="61" t="s">
        <v>26</v>
      </c>
      <c r="C250" s="62">
        <f>SUM(D250:L250)</f>
        <v>119300</v>
      </c>
      <c r="D250" s="62">
        <v>115000</v>
      </c>
      <c r="E250" s="62"/>
      <c r="F250" s="63">
        <v>4300</v>
      </c>
      <c r="G250" s="62"/>
      <c r="H250" s="62"/>
      <c r="I250" s="63"/>
      <c r="J250" s="62"/>
      <c r="K250" s="62"/>
      <c r="L250" s="62"/>
      <c r="M250" s="62">
        <f>C250</f>
        <v>119300</v>
      </c>
      <c r="N250" s="62">
        <f t="shared" si="134"/>
        <v>119300</v>
      </c>
      <c r="O250" s="88">
        <f t="shared" si="108"/>
        <v>0</v>
      </c>
      <c r="P250" s="88">
        <f t="shared" si="109"/>
        <v>0</v>
      </c>
    </row>
    <row r="251" spans="1:16" s="64" customFormat="1" ht="14.25" customHeight="1">
      <c r="A251" s="60">
        <v>322</v>
      </c>
      <c r="B251" s="61" t="s">
        <v>27</v>
      </c>
      <c r="C251" s="62">
        <f>SUM(D251:L251)</f>
        <v>259050</v>
      </c>
      <c r="D251" s="62">
        <v>0</v>
      </c>
      <c r="E251" s="62"/>
      <c r="F251" s="63">
        <v>259050</v>
      </c>
      <c r="G251" s="62"/>
      <c r="H251" s="62"/>
      <c r="I251" s="63"/>
      <c r="J251" s="62"/>
      <c r="K251" s="62"/>
      <c r="L251" s="62"/>
      <c r="M251" s="62">
        <f>C251</f>
        <v>259050</v>
      </c>
      <c r="N251" s="62">
        <f t="shared" si="134"/>
        <v>259050</v>
      </c>
      <c r="O251" s="88">
        <f t="shared" si="108"/>
        <v>0</v>
      </c>
      <c r="P251" s="88">
        <f t="shared" si="109"/>
        <v>0</v>
      </c>
    </row>
    <row r="252" spans="1:16" s="64" customFormat="1" ht="14.25" customHeight="1">
      <c r="A252" s="60">
        <v>323</v>
      </c>
      <c r="B252" s="61" t="s">
        <v>28</v>
      </c>
      <c r="C252" s="62">
        <f>SUM(D252:L252)</f>
        <v>53840</v>
      </c>
      <c r="D252" s="62">
        <v>0</v>
      </c>
      <c r="E252" s="62"/>
      <c r="F252" s="63">
        <v>53840</v>
      </c>
      <c r="G252" s="62"/>
      <c r="H252" s="62"/>
      <c r="I252" s="63"/>
      <c r="J252" s="62"/>
      <c r="K252" s="62"/>
      <c r="L252" s="62"/>
      <c r="M252" s="62">
        <f>C252</f>
        <v>53840</v>
      </c>
      <c r="N252" s="62">
        <f t="shared" si="134"/>
        <v>53840</v>
      </c>
      <c r="O252" s="88">
        <f t="shared" si="108"/>
        <v>0</v>
      </c>
      <c r="P252" s="88">
        <f t="shared" si="109"/>
        <v>0</v>
      </c>
    </row>
    <row r="253" spans="1:16" s="64" customFormat="1" ht="14.25" customHeight="1">
      <c r="A253" s="60">
        <v>329</v>
      </c>
      <c r="B253" s="61" t="s">
        <v>29</v>
      </c>
      <c r="C253" s="62">
        <f>SUM(D253:L253)</f>
        <v>13850</v>
      </c>
      <c r="D253" s="62">
        <v>4500</v>
      </c>
      <c r="E253" s="62"/>
      <c r="F253" s="63">
        <v>9350</v>
      </c>
      <c r="G253" s="62"/>
      <c r="H253" s="62"/>
      <c r="I253" s="63"/>
      <c r="J253" s="62"/>
      <c r="K253" s="62"/>
      <c r="L253" s="62"/>
      <c r="M253" s="62">
        <f>C253</f>
        <v>13850</v>
      </c>
      <c r="N253" s="62">
        <f t="shared" si="134"/>
        <v>13850</v>
      </c>
      <c r="O253" s="88">
        <f t="shared" si="108"/>
        <v>0</v>
      </c>
      <c r="P253" s="88">
        <f t="shared" si="109"/>
        <v>0</v>
      </c>
    </row>
    <row r="254" spans="1:16" ht="14.25" customHeight="1" hidden="1">
      <c r="A254" s="56">
        <v>34</v>
      </c>
      <c r="B254" s="57" t="s">
        <v>30</v>
      </c>
      <c r="C254" s="58">
        <f aca="true" t="shared" si="136" ref="C254:N254">SUM(C255)</f>
        <v>0</v>
      </c>
      <c r="D254" s="58">
        <f t="shared" si="136"/>
        <v>0</v>
      </c>
      <c r="E254" s="58">
        <f t="shared" si="136"/>
        <v>0</v>
      </c>
      <c r="F254" s="58">
        <f t="shared" si="136"/>
        <v>0</v>
      </c>
      <c r="G254" s="58">
        <f t="shared" si="136"/>
        <v>0</v>
      </c>
      <c r="H254" s="58">
        <f t="shared" si="136"/>
        <v>0</v>
      </c>
      <c r="I254" s="58">
        <f t="shared" si="136"/>
        <v>0</v>
      </c>
      <c r="J254" s="58">
        <f t="shared" si="136"/>
        <v>0</v>
      </c>
      <c r="K254" s="58">
        <f t="shared" si="136"/>
        <v>0</v>
      </c>
      <c r="L254" s="58">
        <f t="shared" si="136"/>
        <v>0</v>
      </c>
      <c r="M254" s="58">
        <f t="shared" si="136"/>
        <v>0</v>
      </c>
      <c r="N254" s="58">
        <f t="shared" si="136"/>
        <v>0</v>
      </c>
      <c r="O254" s="88">
        <f t="shared" si="108"/>
        <v>0</v>
      </c>
      <c r="P254" s="88">
        <f t="shared" si="109"/>
        <v>0</v>
      </c>
    </row>
    <row r="255" spans="1:16" ht="14.25" customHeight="1" hidden="1">
      <c r="A255" s="69">
        <v>343</v>
      </c>
      <c r="B255" s="70" t="s">
        <v>31</v>
      </c>
      <c r="C255" s="71">
        <f>SUM(D255:L255)</f>
        <v>0</v>
      </c>
      <c r="D255" s="71"/>
      <c r="E255" s="71"/>
      <c r="F255" s="71"/>
      <c r="G255" s="71"/>
      <c r="H255" s="71"/>
      <c r="I255" s="71"/>
      <c r="J255" s="71"/>
      <c r="K255" s="71"/>
      <c r="L255" s="71"/>
      <c r="M255" s="71">
        <f>C255</f>
        <v>0</v>
      </c>
      <c r="N255" s="71">
        <f>M255</f>
        <v>0</v>
      </c>
      <c r="O255" s="88">
        <f t="shared" si="108"/>
        <v>0</v>
      </c>
      <c r="P255" s="88">
        <f t="shared" si="109"/>
        <v>0</v>
      </c>
    </row>
    <row r="256" spans="1:16" ht="14.25" customHeight="1" hidden="1">
      <c r="A256" s="69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88">
        <f t="shared" si="108"/>
        <v>0</v>
      </c>
      <c r="P256" s="88">
        <f t="shared" si="109"/>
        <v>0</v>
      </c>
    </row>
    <row r="257" spans="1:16" s="74" customFormat="1" ht="14.25" customHeight="1">
      <c r="A257" s="52" t="s">
        <v>41</v>
      </c>
      <c r="B257" s="53" t="s">
        <v>90</v>
      </c>
      <c r="C257" s="54">
        <f aca="true" t="shared" si="137" ref="C257:N257">SUM(C258)</f>
        <v>1280</v>
      </c>
      <c r="D257" s="54">
        <f t="shared" si="137"/>
        <v>0</v>
      </c>
      <c r="E257" s="54">
        <f t="shared" si="137"/>
        <v>0</v>
      </c>
      <c r="F257" s="54">
        <f t="shared" si="137"/>
        <v>0</v>
      </c>
      <c r="G257" s="54">
        <f t="shared" si="137"/>
        <v>0</v>
      </c>
      <c r="H257" s="54">
        <f t="shared" si="137"/>
        <v>1280</v>
      </c>
      <c r="I257" s="54">
        <f t="shared" si="137"/>
        <v>0</v>
      </c>
      <c r="J257" s="54">
        <f t="shared" si="137"/>
        <v>0</v>
      </c>
      <c r="K257" s="54">
        <f t="shared" si="137"/>
        <v>0</v>
      </c>
      <c r="L257" s="54">
        <f t="shared" si="137"/>
        <v>0</v>
      </c>
      <c r="M257" s="54">
        <f t="shared" si="137"/>
        <v>1280</v>
      </c>
      <c r="N257" s="54">
        <f t="shared" si="137"/>
        <v>1280</v>
      </c>
      <c r="O257" s="88">
        <f t="shared" si="108"/>
        <v>0</v>
      </c>
      <c r="P257" s="88">
        <f t="shared" si="109"/>
        <v>0</v>
      </c>
    </row>
    <row r="258" spans="1:16" ht="14.25" customHeight="1">
      <c r="A258" s="56">
        <v>3</v>
      </c>
      <c r="B258" s="57" t="s">
        <v>20</v>
      </c>
      <c r="C258" s="58">
        <f aca="true" t="shared" si="138" ref="C258:N258">SUM(C259+C263+C268)</f>
        <v>1280</v>
      </c>
      <c r="D258" s="58">
        <f t="shared" si="138"/>
        <v>0</v>
      </c>
      <c r="E258" s="58">
        <f t="shared" si="138"/>
        <v>0</v>
      </c>
      <c r="F258" s="58">
        <f t="shared" si="138"/>
        <v>0</v>
      </c>
      <c r="G258" s="58">
        <f t="shared" si="138"/>
        <v>0</v>
      </c>
      <c r="H258" s="58">
        <f t="shared" si="138"/>
        <v>1280</v>
      </c>
      <c r="I258" s="58">
        <f t="shared" si="138"/>
        <v>0</v>
      </c>
      <c r="J258" s="58">
        <f t="shared" si="138"/>
        <v>0</v>
      </c>
      <c r="K258" s="58">
        <f t="shared" si="138"/>
        <v>0</v>
      </c>
      <c r="L258" s="58">
        <f t="shared" si="138"/>
        <v>0</v>
      </c>
      <c r="M258" s="58">
        <f t="shared" si="138"/>
        <v>1280</v>
      </c>
      <c r="N258" s="58">
        <f t="shared" si="138"/>
        <v>1280</v>
      </c>
      <c r="O258" s="88">
        <f t="shared" si="108"/>
        <v>0</v>
      </c>
      <c r="P258" s="88">
        <f t="shared" si="109"/>
        <v>0</v>
      </c>
    </row>
    <row r="259" spans="1:16" ht="14.25" customHeight="1" hidden="1">
      <c r="A259" s="56">
        <v>31</v>
      </c>
      <c r="B259" s="57" t="s">
        <v>21</v>
      </c>
      <c r="C259" s="58">
        <f>SUM(C260:C262)</f>
        <v>0</v>
      </c>
      <c r="D259" s="58">
        <f aca="true" t="shared" si="139" ref="D259:N259">SUM(D260:D262)</f>
        <v>0</v>
      </c>
      <c r="E259" s="58">
        <f t="shared" si="139"/>
        <v>0</v>
      </c>
      <c r="F259" s="58">
        <f t="shared" si="139"/>
        <v>0</v>
      </c>
      <c r="G259" s="58">
        <f t="shared" si="139"/>
        <v>0</v>
      </c>
      <c r="H259" s="58">
        <f>SUM(H260:H262)</f>
        <v>0</v>
      </c>
      <c r="I259" s="58">
        <f t="shared" si="139"/>
        <v>0</v>
      </c>
      <c r="J259" s="58">
        <f t="shared" si="139"/>
        <v>0</v>
      </c>
      <c r="K259" s="58">
        <f t="shared" si="139"/>
        <v>0</v>
      </c>
      <c r="L259" s="58">
        <f t="shared" si="139"/>
        <v>0</v>
      </c>
      <c r="M259" s="58">
        <f t="shared" si="139"/>
        <v>0</v>
      </c>
      <c r="N259" s="58">
        <f t="shared" si="139"/>
        <v>0</v>
      </c>
      <c r="O259" s="88">
        <f t="shared" si="108"/>
        <v>0</v>
      </c>
      <c r="P259" s="88">
        <f t="shared" si="109"/>
        <v>0</v>
      </c>
    </row>
    <row r="260" spans="1:16" ht="14.25" customHeight="1" hidden="1">
      <c r="A260" s="69">
        <v>311</v>
      </c>
      <c r="B260" s="70" t="s">
        <v>22</v>
      </c>
      <c r="C260" s="71">
        <f>SUM(D260:L260)</f>
        <v>0</v>
      </c>
      <c r="D260" s="71">
        <v>0</v>
      </c>
      <c r="E260" s="71"/>
      <c r="F260" s="71"/>
      <c r="G260" s="71"/>
      <c r="H260" s="71"/>
      <c r="I260" s="71"/>
      <c r="J260" s="71"/>
      <c r="K260" s="71"/>
      <c r="L260" s="71"/>
      <c r="M260" s="71">
        <f>C260</f>
        <v>0</v>
      </c>
      <c r="N260" s="71">
        <f aca="true" t="shared" si="140" ref="N260:N267">M260</f>
        <v>0</v>
      </c>
      <c r="O260" s="88">
        <f t="shared" si="108"/>
        <v>0</v>
      </c>
      <c r="P260" s="88">
        <f t="shared" si="109"/>
        <v>0</v>
      </c>
    </row>
    <row r="261" spans="1:16" ht="14.25" customHeight="1" hidden="1">
      <c r="A261" s="69">
        <v>312</v>
      </c>
      <c r="B261" s="70" t="s">
        <v>23</v>
      </c>
      <c r="C261" s="71">
        <f>SUM(D261:L261)</f>
        <v>0</v>
      </c>
      <c r="D261" s="71">
        <v>0</v>
      </c>
      <c r="E261" s="71"/>
      <c r="F261" s="71"/>
      <c r="G261" s="71"/>
      <c r="H261" s="71"/>
      <c r="I261" s="71"/>
      <c r="J261" s="71"/>
      <c r="K261" s="71"/>
      <c r="L261" s="71"/>
      <c r="M261" s="71">
        <f>C261</f>
        <v>0</v>
      </c>
      <c r="N261" s="71">
        <f t="shared" si="140"/>
        <v>0</v>
      </c>
      <c r="O261" s="88">
        <f t="shared" si="108"/>
        <v>0</v>
      </c>
      <c r="P261" s="88">
        <f t="shared" si="109"/>
        <v>0</v>
      </c>
    </row>
    <row r="262" spans="1:16" ht="14.25" customHeight="1" hidden="1">
      <c r="A262" s="69">
        <v>313</v>
      </c>
      <c r="B262" s="70" t="s">
        <v>24</v>
      </c>
      <c r="C262" s="71">
        <f>SUM(D262:L262)</f>
        <v>0</v>
      </c>
      <c r="D262" s="71">
        <v>0</v>
      </c>
      <c r="E262" s="71"/>
      <c r="F262" s="71"/>
      <c r="G262" s="71"/>
      <c r="H262" s="71"/>
      <c r="I262" s="71"/>
      <c r="J262" s="71"/>
      <c r="K262" s="71"/>
      <c r="L262" s="71"/>
      <c r="M262" s="71">
        <f>C262</f>
        <v>0</v>
      </c>
      <c r="N262" s="71">
        <f t="shared" si="140"/>
        <v>0</v>
      </c>
      <c r="O262" s="88">
        <f t="shared" si="108"/>
        <v>0</v>
      </c>
      <c r="P262" s="88">
        <f t="shared" si="109"/>
        <v>0</v>
      </c>
    </row>
    <row r="263" spans="1:16" ht="14.25" customHeight="1">
      <c r="A263" s="56">
        <v>32</v>
      </c>
      <c r="B263" s="57" t="s">
        <v>25</v>
      </c>
      <c r="C263" s="58">
        <f aca="true" t="shared" si="141" ref="C263:N263">SUM(C264:C267)</f>
        <v>1280</v>
      </c>
      <c r="D263" s="58">
        <f t="shared" si="141"/>
        <v>0</v>
      </c>
      <c r="E263" s="58">
        <f t="shared" si="141"/>
        <v>0</v>
      </c>
      <c r="F263" s="58">
        <f t="shared" si="141"/>
        <v>0</v>
      </c>
      <c r="G263" s="58">
        <f t="shared" si="141"/>
        <v>0</v>
      </c>
      <c r="H263" s="58">
        <f t="shared" si="141"/>
        <v>1280</v>
      </c>
      <c r="I263" s="58">
        <f t="shared" si="141"/>
        <v>0</v>
      </c>
      <c r="J263" s="58">
        <f t="shared" si="141"/>
        <v>0</v>
      </c>
      <c r="K263" s="58">
        <f t="shared" si="141"/>
        <v>0</v>
      </c>
      <c r="L263" s="58">
        <f t="shared" si="141"/>
        <v>0</v>
      </c>
      <c r="M263" s="58">
        <f t="shared" si="141"/>
        <v>1280</v>
      </c>
      <c r="N263" s="58">
        <f t="shared" si="141"/>
        <v>1280</v>
      </c>
      <c r="O263" s="88">
        <f t="shared" si="108"/>
        <v>0</v>
      </c>
      <c r="P263" s="88">
        <f t="shared" si="109"/>
        <v>0</v>
      </c>
    </row>
    <row r="264" spans="1:16" s="59" customFormat="1" ht="14.25" customHeight="1" hidden="1">
      <c r="A264" s="69">
        <v>321</v>
      </c>
      <c r="B264" s="70" t="s">
        <v>26</v>
      </c>
      <c r="C264" s="71">
        <f>SUM(D264:L264)</f>
        <v>0</v>
      </c>
      <c r="D264" s="71">
        <v>0</v>
      </c>
      <c r="E264" s="71"/>
      <c r="F264" s="71"/>
      <c r="G264" s="71"/>
      <c r="H264" s="71">
        <v>0</v>
      </c>
      <c r="I264" s="71"/>
      <c r="J264" s="71"/>
      <c r="K264" s="71"/>
      <c r="L264" s="71"/>
      <c r="M264" s="71">
        <f>C264</f>
        <v>0</v>
      </c>
      <c r="N264" s="71">
        <f t="shared" si="140"/>
        <v>0</v>
      </c>
      <c r="O264" s="88">
        <f t="shared" si="108"/>
        <v>0</v>
      </c>
      <c r="P264" s="88">
        <f t="shared" si="109"/>
        <v>0</v>
      </c>
    </row>
    <row r="265" spans="1:16" s="68" customFormat="1" ht="17.25" customHeight="1">
      <c r="A265" s="65">
        <v>322</v>
      </c>
      <c r="B265" s="66" t="s">
        <v>27</v>
      </c>
      <c r="C265" s="67">
        <f>SUM(D265:L265)</f>
        <v>1280</v>
      </c>
      <c r="D265" s="67">
        <v>0</v>
      </c>
      <c r="E265" s="67">
        <v>0</v>
      </c>
      <c r="F265" s="67">
        <v>0</v>
      </c>
      <c r="G265" s="67">
        <v>0</v>
      </c>
      <c r="H265" s="63">
        <v>1280</v>
      </c>
      <c r="I265" s="67">
        <v>0</v>
      </c>
      <c r="J265" s="67">
        <v>0</v>
      </c>
      <c r="K265" s="67">
        <v>0</v>
      </c>
      <c r="L265" s="67">
        <v>0</v>
      </c>
      <c r="M265" s="62">
        <f>C265</f>
        <v>1280</v>
      </c>
      <c r="N265" s="62">
        <f t="shared" si="140"/>
        <v>1280</v>
      </c>
      <c r="O265" s="88">
        <f t="shared" si="108"/>
        <v>0</v>
      </c>
      <c r="P265" s="88">
        <f t="shared" si="109"/>
        <v>0</v>
      </c>
    </row>
    <row r="266" spans="1:16" ht="17.25" customHeight="1" hidden="1">
      <c r="A266" s="69">
        <v>323</v>
      </c>
      <c r="B266" s="70" t="s">
        <v>28</v>
      </c>
      <c r="C266" s="71">
        <f>SUM(D266:L266)</f>
        <v>0</v>
      </c>
      <c r="D266" s="71"/>
      <c r="E266" s="71"/>
      <c r="F266" s="71"/>
      <c r="G266" s="71"/>
      <c r="H266" s="71">
        <v>0</v>
      </c>
      <c r="I266" s="71"/>
      <c r="J266" s="71"/>
      <c r="K266" s="71"/>
      <c r="L266" s="71"/>
      <c r="M266" s="71">
        <f>C266</f>
        <v>0</v>
      </c>
      <c r="N266" s="71">
        <f t="shared" si="140"/>
        <v>0</v>
      </c>
      <c r="O266" s="88">
        <f t="shared" si="108"/>
        <v>0</v>
      </c>
      <c r="P266" s="88">
        <f t="shared" si="109"/>
        <v>0</v>
      </c>
    </row>
    <row r="267" spans="1:16" ht="17.25" customHeight="1" hidden="1">
      <c r="A267" s="69">
        <v>329</v>
      </c>
      <c r="B267" s="70" t="s">
        <v>29</v>
      </c>
      <c r="C267" s="71">
        <f>SUM(D267:L267)</f>
        <v>0</v>
      </c>
      <c r="D267" s="71"/>
      <c r="E267" s="71"/>
      <c r="F267" s="71"/>
      <c r="G267" s="71"/>
      <c r="H267" s="71"/>
      <c r="I267" s="71"/>
      <c r="J267" s="71"/>
      <c r="K267" s="71"/>
      <c r="L267" s="71"/>
      <c r="M267" s="71">
        <f>C267</f>
        <v>0</v>
      </c>
      <c r="N267" s="71">
        <f t="shared" si="140"/>
        <v>0</v>
      </c>
      <c r="O267" s="88">
        <f t="shared" si="108"/>
        <v>0</v>
      </c>
      <c r="P267" s="88">
        <f t="shared" si="109"/>
        <v>0</v>
      </c>
    </row>
    <row r="268" spans="1:16" ht="17.25" customHeight="1" hidden="1">
      <c r="A268" s="56">
        <v>34</v>
      </c>
      <c r="B268" s="57" t="s">
        <v>30</v>
      </c>
      <c r="C268" s="58">
        <f>SUM(C269)</f>
        <v>0</v>
      </c>
      <c r="D268" s="58">
        <f aca="true" t="shared" si="142" ref="D268:N268">SUM(D269)</f>
        <v>0</v>
      </c>
      <c r="E268" s="58">
        <f t="shared" si="142"/>
        <v>0</v>
      </c>
      <c r="F268" s="58">
        <f t="shared" si="142"/>
        <v>0</v>
      </c>
      <c r="G268" s="58">
        <f t="shared" si="142"/>
        <v>0</v>
      </c>
      <c r="H268" s="58">
        <f t="shared" si="142"/>
        <v>0</v>
      </c>
      <c r="I268" s="58">
        <f t="shared" si="142"/>
        <v>0</v>
      </c>
      <c r="J268" s="58">
        <f t="shared" si="142"/>
        <v>0</v>
      </c>
      <c r="K268" s="58">
        <f t="shared" si="142"/>
        <v>0</v>
      </c>
      <c r="L268" s="58">
        <f t="shared" si="142"/>
        <v>0</v>
      </c>
      <c r="M268" s="58">
        <f t="shared" si="142"/>
        <v>0</v>
      </c>
      <c r="N268" s="58">
        <f t="shared" si="142"/>
        <v>0</v>
      </c>
      <c r="O268" s="88">
        <f t="shared" si="108"/>
        <v>0</v>
      </c>
      <c r="P268" s="88">
        <f t="shared" si="109"/>
        <v>0</v>
      </c>
    </row>
    <row r="269" spans="1:16" ht="17.25" customHeight="1" hidden="1">
      <c r="A269" s="69">
        <v>343</v>
      </c>
      <c r="B269" s="70" t="s">
        <v>31</v>
      </c>
      <c r="C269" s="71">
        <f>SUM(D269:L269)</f>
        <v>0</v>
      </c>
      <c r="D269" s="71"/>
      <c r="E269" s="71"/>
      <c r="F269" s="71"/>
      <c r="G269" s="71"/>
      <c r="H269" s="71"/>
      <c r="I269" s="71"/>
      <c r="J269" s="71"/>
      <c r="K269" s="71"/>
      <c r="L269" s="71"/>
      <c r="M269" s="71">
        <f>C269</f>
        <v>0</v>
      </c>
      <c r="N269" s="71">
        <f>C269</f>
        <v>0</v>
      </c>
      <c r="O269" s="88">
        <f t="shared" si="108"/>
        <v>0</v>
      </c>
      <c r="P269" s="88">
        <f t="shared" si="109"/>
        <v>0</v>
      </c>
    </row>
    <row r="270" spans="1:16" s="74" customFormat="1" ht="17.25" customHeight="1" hidden="1">
      <c r="A270" s="52" t="s">
        <v>41</v>
      </c>
      <c r="B270" s="53" t="s">
        <v>78</v>
      </c>
      <c r="C270" s="54">
        <f aca="true" t="shared" si="143" ref="C270:N270">SUM(C274+C271)</f>
        <v>0</v>
      </c>
      <c r="D270" s="54">
        <f t="shared" si="143"/>
        <v>0</v>
      </c>
      <c r="E270" s="54">
        <f t="shared" si="143"/>
        <v>0</v>
      </c>
      <c r="F270" s="54">
        <f t="shared" si="143"/>
        <v>0</v>
      </c>
      <c r="G270" s="54">
        <f t="shared" si="143"/>
        <v>0</v>
      </c>
      <c r="H270" s="54">
        <f t="shared" si="143"/>
        <v>0</v>
      </c>
      <c r="I270" s="54">
        <f t="shared" si="143"/>
        <v>0</v>
      </c>
      <c r="J270" s="54">
        <f t="shared" si="143"/>
        <v>0</v>
      </c>
      <c r="K270" s="54">
        <f t="shared" si="143"/>
        <v>0</v>
      </c>
      <c r="L270" s="54">
        <f t="shared" si="143"/>
        <v>0</v>
      </c>
      <c r="M270" s="54">
        <f t="shared" si="143"/>
        <v>0</v>
      </c>
      <c r="N270" s="54">
        <f t="shared" si="143"/>
        <v>0</v>
      </c>
      <c r="O270" s="88">
        <f t="shared" si="108"/>
        <v>0</v>
      </c>
      <c r="P270" s="88">
        <f t="shared" si="109"/>
        <v>0</v>
      </c>
    </row>
    <row r="271" spans="1:16" ht="17.25" customHeight="1" hidden="1">
      <c r="A271" s="56">
        <v>32</v>
      </c>
      <c r="B271" s="57" t="s">
        <v>25</v>
      </c>
      <c r="C271" s="58">
        <f aca="true" t="shared" si="144" ref="C271:N271">SUM(C272:C273)</f>
        <v>0</v>
      </c>
      <c r="D271" s="58">
        <f t="shared" si="144"/>
        <v>0</v>
      </c>
      <c r="E271" s="58">
        <f t="shared" si="144"/>
        <v>0</v>
      </c>
      <c r="F271" s="58">
        <f t="shared" si="144"/>
        <v>0</v>
      </c>
      <c r="G271" s="58">
        <f t="shared" si="144"/>
        <v>0</v>
      </c>
      <c r="H271" s="58">
        <f t="shared" si="144"/>
        <v>0</v>
      </c>
      <c r="I271" s="58">
        <f t="shared" si="144"/>
        <v>0</v>
      </c>
      <c r="J271" s="58">
        <f t="shared" si="144"/>
        <v>0</v>
      </c>
      <c r="K271" s="58">
        <f t="shared" si="144"/>
        <v>0</v>
      </c>
      <c r="L271" s="58">
        <f t="shared" si="144"/>
        <v>0</v>
      </c>
      <c r="M271" s="58">
        <f t="shared" si="144"/>
        <v>0</v>
      </c>
      <c r="N271" s="58">
        <f t="shared" si="144"/>
        <v>0</v>
      </c>
      <c r="O271" s="88">
        <f aca="true" t="shared" si="145" ref="O271:O334">C271-M271</f>
        <v>0</v>
      </c>
      <c r="P271" s="88">
        <f aca="true" t="shared" si="146" ref="P271:P334">C271-N271</f>
        <v>0</v>
      </c>
    </row>
    <row r="272" spans="1:16" s="59" customFormat="1" ht="17.25" customHeight="1" hidden="1">
      <c r="A272" s="69">
        <v>321</v>
      </c>
      <c r="B272" s="70" t="s">
        <v>26</v>
      </c>
      <c r="C272" s="71">
        <f>SUM(D272:L272)</f>
        <v>0</v>
      </c>
      <c r="D272" s="71">
        <v>0</v>
      </c>
      <c r="E272" s="71"/>
      <c r="F272" s="71"/>
      <c r="G272" s="71">
        <v>0</v>
      </c>
      <c r="H272" s="71">
        <v>0</v>
      </c>
      <c r="I272" s="71"/>
      <c r="J272" s="71"/>
      <c r="K272" s="71"/>
      <c r="L272" s="71"/>
      <c r="M272" s="71">
        <f>C272</f>
        <v>0</v>
      </c>
      <c r="N272" s="71">
        <f>M272</f>
        <v>0</v>
      </c>
      <c r="O272" s="88">
        <f t="shared" si="145"/>
        <v>0</v>
      </c>
      <c r="P272" s="88">
        <f t="shared" si="146"/>
        <v>0</v>
      </c>
    </row>
    <row r="273" spans="1:16" s="64" customFormat="1" ht="17.25" customHeight="1" hidden="1">
      <c r="A273" s="60">
        <v>322</v>
      </c>
      <c r="B273" s="61" t="s">
        <v>27</v>
      </c>
      <c r="C273" s="62">
        <f>SUM(D273:L273)</f>
        <v>0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/>
      <c r="J273" s="62"/>
      <c r="K273" s="62"/>
      <c r="L273" s="62"/>
      <c r="M273" s="62">
        <f>C273</f>
        <v>0</v>
      </c>
      <c r="N273" s="62">
        <f>M273</f>
        <v>0</v>
      </c>
      <c r="O273" s="88">
        <f t="shared" si="145"/>
        <v>0</v>
      </c>
      <c r="P273" s="88">
        <f t="shared" si="146"/>
        <v>0</v>
      </c>
    </row>
    <row r="274" spans="1:16" ht="17.25" customHeight="1" hidden="1">
      <c r="A274" s="56">
        <v>4</v>
      </c>
      <c r="B274" s="57" t="s">
        <v>33</v>
      </c>
      <c r="C274" s="58">
        <f aca="true" t="shared" si="147" ref="C274:N274">SUM(C275+C277)</f>
        <v>0</v>
      </c>
      <c r="D274" s="58">
        <f t="shared" si="147"/>
        <v>0</v>
      </c>
      <c r="E274" s="58">
        <f t="shared" si="147"/>
        <v>0</v>
      </c>
      <c r="F274" s="58">
        <f t="shared" si="147"/>
        <v>0</v>
      </c>
      <c r="G274" s="58">
        <f t="shared" si="147"/>
        <v>0</v>
      </c>
      <c r="H274" s="58">
        <f t="shared" si="147"/>
        <v>0</v>
      </c>
      <c r="I274" s="58">
        <f t="shared" si="147"/>
        <v>0</v>
      </c>
      <c r="J274" s="58">
        <f t="shared" si="147"/>
        <v>0</v>
      </c>
      <c r="K274" s="58">
        <f t="shared" si="147"/>
        <v>0</v>
      </c>
      <c r="L274" s="58">
        <f t="shared" si="147"/>
        <v>0</v>
      </c>
      <c r="M274" s="58">
        <f t="shared" si="147"/>
        <v>0</v>
      </c>
      <c r="N274" s="58">
        <f t="shared" si="147"/>
        <v>0</v>
      </c>
      <c r="O274" s="88">
        <f t="shared" si="145"/>
        <v>0</v>
      </c>
      <c r="P274" s="88">
        <f t="shared" si="146"/>
        <v>0</v>
      </c>
    </row>
    <row r="275" spans="1:16" ht="17.25" customHeight="1" hidden="1">
      <c r="A275" s="56">
        <v>41</v>
      </c>
      <c r="B275" s="57" t="s">
        <v>37</v>
      </c>
      <c r="C275" s="58">
        <f aca="true" t="shared" si="148" ref="C275:N275">SUM(C276)</f>
        <v>0</v>
      </c>
      <c r="D275" s="58">
        <f t="shared" si="148"/>
        <v>0</v>
      </c>
      <c r="E275" s="58">
        <f t="shared" si="148"/>
        <v>0</v>
      </c>
      <c r="F275" s="58">
        <f t="shared" si="148"/>
        <v>0</v>
      </c>
      <c r="G275" s="58">
        <f t="shared" si="148"/>
        <v>0</v>
      </c>
      <c r="H275" s="58">
        <f t="shared" si="148"/>
        <v>0</v>
      </c>
      <c r="I275" s="58">
        <f t="shared" si="148"/>
        <v>0</v>
      </c>
      <c r="J275" s="58">
        <f t="shared" si="148"/>
        <v>0</v>
      </c>
      <c r="K275" s="58">
        <f t="shared" si="148"/>
        <v>0</v>
      </c>
      <c r="L275" s="58">
        <f t="shared" si="148"/>
        <v>0</v>
      </c>
      <c r="M275" s="58">
        <f t="shared" si="148"/>
        <v>0</v>
      </c>
      <c r="N275" s="58">
        <f t="shared" si="148"/>
        <v>0</v>
      </c>
      <c r="O275" s="88">
        <f t="shared" si="145"/>
        <v>0</v>
      </c>
      <c r="P275" s="88">
        <f t="shared" si="146"/>
        <v>0</v>
      </c>
    </row>
    <row r="276" spans="1:16" ht="17.25" customHeight="1" hidden="1">
      <c r="A276" s="69">
        <v>411</v>
      </c>
      <c r="B276" s="70" t="s">
        <v>35</v>
      </c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88">
        <f t="shared" si="145"/>
        <v>0</v>
      </c>
      <c r="P276" s="88">
        <f t="shared" si="146"/>
        <v>0</v>
      </c>
    </row>
    <row r="277" spans="1:16" ht="17.25" customHeight="1" hidden="1">
      <c r="A277" s="56">
        <v>42</v>
      </c>
      <c r="B277" s="57" t="s">
        <v>34</v>
      </c>
      <c r="C277" s="58">
        <f aca="true" t="shared" si="149" ref="C277:N277">SUM(C278:C278)</f>
        <v>0</v>
      </c>
      <c r="D277" s="58">
        <f t="shared" si="149"/>
        <v>0</v>
      </c>
      <c r="E277" s="58">
        <f t="shared" si="149"/>
        <v>0</v>
      </c>
      <c r="F277" s="58">
        <f t="shared" si="149"/>
        <v>0</v>
      </c>
      <c r="G277" s="58">
        <f t="shared" si="149"/>
        <v>0</v>
      </c>
      <c r="H277" s="58">
        <f t="shared" si="149"/>
        <v>0</v>
      </c>
      <c r="I277" s="58">
        <f t="shared" si="149"/>
        <v>0</v>
      </c>
      <c r="J277" s="58">
        <f t="shared" si="149"/>
        <v>0</v>
      </c>
      <c r="K277" s="58">
        <f t="shared" si="149"/>
        <v>0</v>
      </c>
      <c r="L277" s="58">
        <f t="shared" si="149"/>
        <v>0</v>
      </c>
      <c r="M277" s="58">
        <f t="shared" si="149"/>
        <v>0</v>
      </c>
      <c r="N277" s="58">
        <f t="shared" si="149"/>
        <v>0</v>
      </c>
      <c r="O277" s="88">
        <f t="shared" si="145"/>
        <v>0</v>
      </c>
      <c r="P277" s="88">
        <f t="shared" si="146"/>
        <v>0</v>
      </c>
    </row>
    <row r="278" spans="1:16" s="64" customFormat="1" ht="17.25" customHeight="1" hidden="1">
      <c r="A278" s="60">
        <v>422</v>
      </c>
      <c r="B278" s="61" t="s">
        <v>32</v>
      </c>
      <c r="C278" s="62">
        <f>SUM(D278:L278)</f>
        <v>0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f>C278</f>
        <v>0</v>
      </c>
      <c r="N278" s="62">
        <f>M278</f>
        <v>0</v>
      </c>
      <c r="O278" s="88">
        <f t="shared" si="145"/>
        <v>0</v>
      </c>
      <c r="P278" s="88">
        <f t="shared" si="146"/>
        <v>0</v>
      </c>
    </row>
    <row r="279" spans="1:16" s="74" customFormat="1" ht="17.25" customHeight="1">
      <c r="A279" s="52" t="s">
        <v>42</v>
      </c>
      <c r="B279" s="53" t="s">
        <v>91</v>
      </c>
      <c r="C279" s="54">
        <f aca="true" t="shared" si="150" ref="C279:N279">SUM(C280)</f>
        <v>23250</v>
      </c>
      <c r="D279" s="54">
        <f t="shared" si="150"/>
        <v>18250</v>
      </c>
      <c r="E279" s="54">
        <f t="shared" si="150"/>
        <v>0</v>
      </c>
      <c r="F279" s="54">
        <f t="shared" si="150"/>
        <v>5000</v>
      </c>
      <c r="G279" s="54">
        <f t="shared" si="150"/>
        <v>0</v>
      </c>
      <c r="H279" s="54">
        <f t="shared" si="150"/>
        <v>0</v>
      </c>
      <c r="I279" s="54">
        <f t="shared" si="150"/>
        <v>0</v>
      </c>
      <c r="J279" s="54">
        <f t="shared" si="150"/>
        <v>0</v>
      </c>
      <c r="K279" s="54">
        <f t="shared" si="150"/>
        <v>0</v>
      </c>
      <c r="L279" s="54">
        <f t="shared" si="150"/>
        <v>0</v>
      </c>
      <c r="M279" s="54">
        <f t="shared" si="150"/>
        <v>5000</v>
      </c>
      <c r="N279" s="54">
        <f t="shared" si="150"/>
        <v>5000</v>
      </c>
      <c r="O279" s="88">
        <f t="shared" si="145"/>
        <v>18250</v>
      </c>
      <c r="P279" s="88">
        <f t="shared" si="146"/>
        <v>18250</v>
      </c>
    </row>
    <row r="280" spans="1:16" ht="15" customHeight="1">
      <c r="A280" s="56">
        <v>4</v>
      </c>
      <c r="B280" s="57" t="s">
        <v>33</v>
      </c>
      <c r="C280" s="58">
        <f aca="true" t="shared" si="151" ref="C280:N280">SUM(C281+C283)</f>
        <v>23250</v>
      </c>
      <c r="D280" s="58">
        <f t="shared" si="151"/>
        <v>18250</v>
      </c>
      <c r="E280" s="58">
        <f t="shared" si="151"/>
        <v>0</v>
      </c>
      <c r="F280" s="58">
        <f t="shared" si="151"/>
        <v>5000</v>
      </c>
      <c r="G280" s="58">
        <f t="shared" si="151"/>
        <v>0</v>
      </c>
      <c r="H280" s="58">
        <f t="shared" si="151"/>
        <v>0</v>
      </c>
      <c r="I280" s="58">
        <f t="shared" si="151"/>
        <v>0</v>
      </c>
      <c r="J280" s="58">
        <f t="shared" si="151"/>
        <v>0</v>
      </c>
      <c r="K280" s="58">
        <f t="shared" si="151"/>
        <v>0</v>
      </c>
      <c r="L280" s="58">
        <f t="shared" si="151"/>
        <v>0</v>
      </c>
      <c r="M280" s="58">
        <f t="shared" si="151"/>
        <v>5000</v>
      </c>
      <c r="N280" s="58">
        <f t="shared" si="151"/>
        <v>5000</v>
      </c>
      <c r="O280" s="88">
        <f t="shared" si="145"/>
        <v>18250</v>
      </c>
      <c r="P280" s="88">
        <f t="shared" si="146"/>
        <v>18250</v>
      </c>
    </row>
    <row r="281" spans="1:16" ht="15" customHeight="1" hidden="1">
      <c r="A281" s="56">
        <v>41</v>
      </c>
      <c r="B281" s="57" t="s">
        <v>37</v>
      </c>
      <c r="C281" s="58">
        <f aca="true" t="shared" si="152" ref="C281:N281">SUM(C282)</f>
        <v>0</v>
      </c>
      <c r="D281" s="58">
        <f t="shared" si="152"/>
        <v>0</v>
      </c>
      <c r="E281" s="58">
        <f t="shared" si="152"/>
        <v>0</v>
      </c>
      <c r="F281" s="58">
        <f t="shared" si="152"/>
        <v>0</v>
      </c>
      <c r="G281" s="58">
        <f t="shared" si="152"/>
        <v>0</v>
      </c>
      <c r="H281" s="58">
        <f t="shared" si="152"/>
        <v>0</v>
      </c>
      <c r="I281" s="58">
        <f t="shared" si="152"/>
        <v>0</v>
      </c>
      <c r="J281" s="58">
        <f t="shared" si="152"/>
        <v>0</v>
      </c>
      <c r="K281" s="58">
        <f t="shared" si="152"/>
        <v>0</v>
      </c>
      <c r="L281" s="58">
        <f t="shared" si="152"/>
        <v>0</v>
      </c>
      <c r="M281" s="58">
        <f t="shared" si="152"/>
        <v>0</v>
      </c>
      <c r="N281" s="58">
        <f t="shared" si="152"/>
        <v>0</v>
      </c>
      <c r="O281" s="88">
        <f t="shared" si="145"/>
        <v>0</v>
      </c>
      <c r="P281" s="88">
        <f t="shared" si="146"/>
        <v>0</v>
      </c>
    </row>
    <row r="282" spans="1:16" ht="15" customHeight="1" hidden="1">
      <c r="A282" s="69">
        <v>411</v>
      </c>
      <c r="B282" s="70" t="s">
        <v>35</v>
      </c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88">
        <f t="shared" si="145"/>
        <v>0</v>
      </c>
      <c r="P282" s="88">
        <f t="shared" si="146"/>
        <v>0</v>
      </c>
    </row>
    <row r="283" spans="1:16" ht="15" customHeight="1">
      <c r="A283" s="56">
        <v>42</v>
      </c>
      <c r="B283" s="57" t="s">
        <v>34</v>
      </c>
      <c r="C283" s="58">
        <f aca="true" t="shared" si="153" ref="C283:N283">SUM(C284:C285)</f>
        <v>23250</v>
      </c>
      <c r="D283" s="58">
        <f t="shared" si="153"/>
        <v>18250</v>
      </c>
      <c r="E283" s="58">
        <f t="shared" si="153"/>
        <v>0</v>
      </c>
      <c r="F283" s="58">
        <f t="shared" si="153"/>
        <v>5000</v>
      </c>
      <c r="G283" s="58">
        <f t="shared" si="153"/>
        <v>0</v>
      </c>
      <c r="H283" s="58">
        <f t="shared" si="153"/>
        <v>0</v>
      </c>
      <c r="I283" s="58">
        <f t="shared" si="153"/>
        <v>0</v>
      </c>
      <c r="J283" s="58">
        <f t="shared" si="153"/>
        <v>0</v>
      </c>
      <c r="K283" s="58">
        <f t="shared" si="153"/>
        <v>0</v>
      </c>
      <c r="L283" s="58">
        <f t="shared" si="153"/>
        <v>0</v>
      </c>
      <c r="M283" s="58">
        <f t="shared" si="153"/>
        <v>5000</v>
      </c>
      <c r="N283" s="58">
        <f t="shared" si="153"/>
        <v>5000</v>
      </c>
      <c r="O283" s="88">
        <f t="shared" si="145"/>
        <v>18250</v>
      </c>
      <c r="P283" s="88">
        <f t="shared" si="146"/>
        <v>18250</v>
      </c>
    </row>
    <row r="284" spans="1:16" s="64" customFormat="1" ht="15" customHeight="1">
      <c r="A284" s="60">
        <v>422</v>
      </c>
      <c r="B284" s="61" t="s">
        <v>32</v>
      </c>
      <c r="C284" s="62">
        <f>SUM(D284:L284)</f>
        <v>23250</v>
      </c>
      <c r="D284" s="62">
        <v>18250</v>
      </c>
      <c r="E284" s="62">
        <v>0</v>
      </c>
      <c r="F284" s="63">
        <v>5000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5000</v>
      </c>
      <c r="N284" s="62">
        <f>M284</f>
        <v>5000</v>
      </c>
      <c r="O284" s="88">
        <f t="shared" si="145"/>
        <v>18250</v>
      </c>
      <c r="P284" s="88">
        <f t="shared" si="146"/>
        <v>18250</v>
      </c>
    </row>
    <row r="285" spans="1:16" ht="17.25" customHeight="1" hidden="1">
      <c r="A285" s="69">
        <v>424</v>
      </c>
      <c r="B285" s="70" t="s">
        <v>36</v>
      </c>
      <c r="C285" s="71">
        <f>SUM(D285:L285)</f>
        <v>0</v>
      </c>
      <c r="D285" s="71"/>
      <c r="E285" s="71"/>
      <c r="F285" s="71"/>
      <c r="G285" s="71"/>
      <c r="H285" s="71"/>
      <c r="I285" s="71"/>
      <c r="J285" s="71"/>
      <c r="K285" s="71"/>
      <c r="L285" s="71"/>
      <c r="M285" s="71">
        <f>C285</f>
        <v>0</v>
      </c>
      <c r="N285" s="71">
        <f>M285</f>
        <v>0</v>
      </c>
      <c r="O285" s="88">
        <f t="shared" si="145"/>
        <v>0</v>
      </c>
      <c r="P285" s="88">
        <f t="shared" si="146"/>
        <v>0</v>
      </c>
    </row>
    <row r="286" spans="1:16" ht="17.25" customHeight="1" hidden="1">
      <c r="A286" s="69">
        <v>451</v>
      </c>
      <c r="B286" s="70" t="s">
        <v>63</v>
      </c>
      <c r="C286" s="71">
        <f>SUM(D286:L286)</f>
        <v>0</v>
      </c>
      <c r="D286" s="71"/>
      <c r="E286" s="71"/>
      <c r="F286" s="71">
        <v>0</v>
      </c>
      <c r="G286" s="71"/>
      <c r="H286" s="71"/>
      <c r="I286" s="71"/>
      <c r="J286" s="71"/>
      <c r="K286" s="71"/>
      <c r="L286" s="71"/>
      <c r="M286" s="71">
        <f>C286</f>
        <v>0</v>
      </c>
      <c r="N286" s="71">
        <f>M286</f>
        <v>0</v>
      </c>
      <c r="O286" s="88">
        <f t="shared" si="145"/>
        <v>0</v>
      </c>
      <c r="P286" s="88">
        <f t="shared" si="146"/>
        <v>0</v>
      </c>
    </row>
    <row r="287" spans="1:16" ht="15" customHeight="1">
      <c r="A287" s="56"/>
      <c r="B287" s="70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88">
        <f t="shared" si="145"/>
        <v>0</v>
      </c>
      <c r="P287" s="88">
        <f t="shared" si="146"/>
        <v>0</v>
      </c>
    </row>
    <row r="288" spans="1:16" s="68" customFormat="1" ht="14.25" customHeight="1" hidden="1">
      <c r="A288" s="81"/>
      <c r="B288" s="49" t="s">
        <v>60</v>
      </c>
      <c r="C288" s="50">
        <f>SUM(C289+C302+C315+C324+C337)</f>
        <v>0</v>
      </c>
      <c r="D288" s="50">
        <f aca="true" t="shared" si="154" ref="D288:N288">SUM(D289+D302+D315+D324+D337)</f>
        <v>0</v>
      </c>
      <c r="E288" s="50">
        <f t="shared" si="154"/>
        <v>0</v>
      </c>
      <c r="F288" s="50">
        <f t="shared" si="154"/>
        <v>0</v>
      </c>
      <c r="G288" s="50">
        <f t="shared" si="154"/>
        <v>0</v>
      </c>
      <c r="H288" s="50">
        <f t="shared" si="154"/>
        <v>0</v>
      </c>
      <c r="I288" s="50">
        <f t="shared" si="154"/>
        <v>0</v>
      </c>
      <c r="J288" s="50">
        <f t="shared" si="154"/>
        <v>0</v>
      </c>
      <c r="K288" s="50">
        <f t="shared" si="154"/>
        <v>0</v>
      </c>
      <c r="L288" s="50">
        <f t="shared" si="154"/>
        <v>0</v>
      </c>
      <c r="M288" s="50">
        <f t="shared" si="154"/>
        <v>0</v>
      </c>
      <c r="N288" s="50">
        <f t="shared" si="154"/>
        <v>0</v>
      </c>
      <c r="O288" s="88">
        <f t="shared" si="145"/>
        <v>0</v>
      </c>
      <c r="P288" s="88">
        <f t="shared" si="146"/>
        <v>0</v>
      </c>
    </row>
    <row r="289" spans="1:16" ht="14.25" customHeight="1" hidden="1">
      <c r="A289" s="76" t="s">
        <v>41</v>
      </c>
      <c r="B289" s="57" t="s">
        <v>48</v>
      </c>
      <c r="C289" s="58">
        <f aca="true" t="shared" si="155" ref="C289:N289">SUM(C290)</f>
        <v>0</v>
      </c>
      <c r="D289" s="58">
        <f t="shared" si="155"/>
        <v>0</v>
      </c>
      <c r="E289" s="58">
        <f t="shared" si="155"/>
        <v>0</v>
      </c>
      <c r="F289" s="58">
        <f t="shared" si="155"/>
        <v>0</v>
      </c>
      <c r="G289" s="58">
        <f t="shared" si="155"/>
        <v>0</v>
      </c>
      <c r="H289" s="58">
        <f t="shared" si="155"/>
        <v>0</v>
      </c>
      <c r="I289" s="58">
        <f t="shared" si="155"/>
        <v>0</v>
      </c>
      <c r="J289" s="58">
        <f t="shared" si="155"/>
        <v>0</v>
      </c>
      <c r="K289" s="58">
        <f t="shared" si="155"/>
        <v>0</v>
      </c>
      <c r="L289" s="58">
        <f t="shared" si="155"/>
        <v>0</v>
      </c>
      <c r="M289" s="58">
        <f t="shared" si="155"/>
        <v>0</v>
      </c>
      <c r="N289" s="58">
        <f t="shared" si="155"/>
        <v>0</v>
      </c>
      <c r="O289" s="88">
        <f t="shared" si="145"/>
        <v>0</v>
      </c>
      <c r="P289" s="88">
        <f t="shared" si="146"/>
        <v>0</v>
      </c>
    </row>
    <row r="290" spans="1:16" ht="14.25" customHeight="1" hidden="1">
      <c r="A290" s="56">
        <v>3</v>
      </c>
      <c r="B290" s="57" t="s">
        <v>20</v>
      </c>
      <c r="C290" s="58">
        <f>SUM(C291+C295+C300)</f>
        <v>0</v>
      </c>
      <c r="D290" s="58">
        <f aca="true" t="shared" si="156" ref="D290:N290">SUM(D291+D295+D300)</f>
        <v>0</v>
      </c>
      <c r="E290" s="58">
        <f t="shared" si="156"/>
        <v>0</v>
      </c>
      <c r="F290" s="58">
        <f t="shared" si="156"/>
        <v>0</v>
      </c>
      <c r="G290" s="58">
        <f t="shared" si="156"/>
        <v>0</v>
      </c>
      <c r="H290" s="58">
        <f t="shared" si="156"/>
        <v>0</v>
      </c>
      <c r="I290" s="58">
        <f t="shared" si="156"/>
        <v>0</v>
      </c>
      <c r="J290" s="58">
        <f t="shared" si="156"/>
        <v>0</v>
      </c>
      <c r="K290" s="58">
        <f t="shared" si="156"/>
        <v>0</v>
      </c>
      <c r="L290" s="58">
        <f t="shared" si="156"/>
        <v>0</v>
      </c>
      <c r="M290" s="58">
        <f t="shared" si="156"/>
        <v>0</v>
      </c>
      <c r="N290" s="58">
        <f t="shared" si="156"/>
        <v>0</v>
      </c>
      <c r="O290" s="88">
        <f t="shared" si="145"/>
        <v>0</v>
      </c>
      <c r="P290" s="88">
        <f t="shared" si="146"/>
        <v>0</v>
      </c>
    </row>
    <row r="291" spans="1:16" ht="14.25" customHeight="1" hidden="1">
      <c r="A291" s="56">
        <v>31</v>
      </c>
      <c r="B291" s="57" t="s">
        <v>21</v>
      </c>
      <c r="C291" s="58">
        <f>SUM(C292:C294)</f>
        <v>0</v>
      </c>
      <c r="D291" s="58">
        <f aca="true" t="shared" si="157" ref="D291:N291">SUM(D292:D294)</f>
        <v>0</v>
      </c>
      <c r="E291" s="58">
        <f t="shared" si="157"/>
        <v>0</v>
      </c>
      <c r="F291" s="58">
        <f t="shared" si="157"/>
        <v>0</v>
      </c>
      <c r="G291" s="58">
        <f t="shared" si="157"/>
        <v>0</v>
      </c>
      <c r="H291" s="58">
        <f t="shared" si="157"/>
        <v>0</v>
      </c>
      <c r="I291" s="58">
        <f t="shared" si="157"/>
        <v>0</v>
      </c>
      <c r="J291" s="58">
        <f t="shared" si="157"/>
        <v>0</v>
      </c>
      <c r="K291" s="58">
        <f t="shared" si="157"/>
        <v>0</v>
      </c>
      <c r="L291" s="58">
        <f t="shared" si="157"/>
        <v>0</v>
      </c>
      <c r="M291" s="58">
        <f t="shared" si="157"/>
        <v>0</v>
      </c>
      <c r="N291" s="58">
        <f t="shared" si="157"/>
        <v>0</v>
      </c>
      <c r="O291" s="88">
        <f t="shared" si="145"/>
        <v>0</v>
      </c>
      <c r="P291" s="88">
        <f t="shared" si="146"/>
        <v>0</v>
      </c>
    </row>
    <row r="292" spans="1:16" s="64" customFormat="1" ht="14.25" customHeight="1" hidden="1">
      <c r="A292" s="60">
        <v>311</v>
      </c>
      <c r="B292" s="61" t="s">
        <v>22</v>
      </c>
      <c r="C292" s="62">
        <f>SUM(D292:L292)</f>
        <v>0</v>
      </c>
      <c r="D292" s="62">
        <v>0</v>
      </c>
      <c r="E292" s="62">
        <v>0</v>
      </c>
      <c r="F292" s="62">
        <v>0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88">
        <f t="shared" si="145"/>
        <v>0</v>
      </c>
      <c r="P292" s="88">
        <f t="shared" si="146"/>
        <v>0</v>
      </c>
    </row>
    <row r="293" spans="1:16" s="68" customFormat="1" ht="14.25" customHeight="1" hidden="1">
      <c r="A293" s="65">
        <v>312</v>
      </c>
      <c r="B293" s="66" t="s">
        <v>23</v>
      </c>
      <c r="C293" s="62">
        <f>SUM(D293:L293)</f>
        <v>0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  <c r="M293" s="67">
        <v>0</v>
      </c>
      <c r="N293" s="67">
        <f aca="true" t="shared" si="158" ref="N293:N299">M293</f>
        <v>0</v>
      </c>
      <c r="O293" s="88">
        <f t="shared" si="145"/>
        <v>0</v>
      </c>
      <c r="P293" s="88">
        <f t="shared" si="146"/>
        <v>0</v>
      </c>
    </row>
    <row r="294" spans="1:16" s="64" customFormat="1" ht="14.25" customHeight="1" hidden="1">
      <c r="A294" s="60">
        <v>313</v>
      </c>
      <c r="B294" s="61" t="s">
        <v>24</v>
      </c>
      <c r="C294" s="62">
        <f>SUM(D294:L294)</f>
        <v>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2">
        <v>0</v>
      </c>
      <c r="J294" s="67">
        <v>0</v>
      </c>
      <c r="K294" s="67">
        <v>0</v>
      </c>
      <c r="L294" s="67">
        <v>0</v>
      </c>
      <c r="M294" s="62">
        <v>0</v>
      </c>
      <c r="N294" s="62">
        <v>0</v>
      </c>
      <c r="O294" s="88">
        <f t="shared" si="145"/>
        <v>0</v>
      </c>
      <c r="P294" s="88">
        <f t="shared" si="146"/>
        <v>0</v>
      </c>
    </row>
    <row r="295" spans="1:16" s="74" customFormat="1" ht="14.25" customHeight="1" hidden="1">
      <c r="A295" s="56">
        <v>32</v>
      </c>
      <c r="B295" s="57" t="s">
        <v>25</v>
      </c>
      <c r="C295" s="58">
        <f aca="true" t="shared" si="159" ref="C295:N295">SUM(C296:C299)</f>
        <v>0</v>
      </c>
      <c r="D295" s="58">
        <f t="shared" si="159"/>
        <v>0</v>
      </c>
      <c r="E295" s="58">
        <f t="shared" si="159"/>
        <v>0</v>
      </c>
      <c r="F295" s="58">
        <f t="shared" si="159"/>
        <v>0</v>
      </c>
      <c r="G295" s="58">
        <f t="shared" si="159"/>
        <v>0</v>
      </c>
      <c r="H295" s="58">
        <f>SUM(H296:H299)</f>
        <v>0</v>
      </c>
      <c r="I295" s="58">
        <f t="shared" si="159"/>
        <v>0</v>
      </c>
      <c r="J295" s="58">
        <f t="shared" si="159"/>
        <v>0</v>
      </c>
      <c r="K295" s="58">
        <f t="shared" si="159"/>
        <v>0</v>
      </c>
      <c r="L295" s="58">
        <f t="shared" si="159"/>
        <v>0</v>
      </c>
      <c r="M295" s="58">
        <f t="shared" si="159"/>
        <v>0</v>
      </c>
      <c r="N295" s="58">
        <f t="shared" si="159"/>
        <v>0</v>
      </c>
      <c r="O295" s="88">
        <f t="shared" si="145"/>
        <v>0</v>
      </c>
      <c r="P295" s="88">
        <f t="shared" si="146"/>
        <v>0</v>
      </c>
    </row>
    <row r="296" spans="1:16" s="68" customFormat="1" ht="14.25" customHeight="1" hidden="1">
      <c r="A296" s="65">
        <v>321</v>
      </c>
      <c r="B296" s="66" t="s">
        <v>26</v>
      </c>
      <c r="C296" s="67">
        <f>SUM(D296:L296)</f>
        <v>0</v>
      </c>
      <c r="D296" s="62">
        <v>0</v>
      </c>
      <c r="E296" s="62">
        <v>0</v>
      </c>
      <c r="F296" s="67">
        <v>0</v>
      </c>
      <c r="G296" s="62">
        <v>0</v>
      </c>
      <c r="H296" s="62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f>C296</f>
        <v>0</v>
      </c>
      <c r="N296" s="67">
        <f t="shared" si="158"/>
        <v>0</v>
      </c>
      <c r="O296" s="88">
        <f t="shared" si="145"/>
        <v>0</v>
      </c>
      <c r="P296" s="88">
        <f t="shared" si="146"/>
        <v>0</v>
      </c>
    </row>
    <row r="297" spans="1:16" s="68" customFormat="1" ht="14.25" customHeight="1" hidden="1">
      <c r="A297" s="65">
        <v>322</v>
      </c>
      <c r="B297" s="66" t="s">
        <v>27</v>
      </c>
      <c r="C297" s="67">
        <f>SUM(D297:L297)</f>
        <v>0</v>
      </c>
      <c r="D297" s="62">
        <v>0</v>
      </c>
      <c r="E297" s="62">
        <v>0</v>
      </c>
      <c r="F297" s="67">
        <v>0</v>
      </c>
      <c r="G297" s="62">
        <v>0</v>
      </c>
      <c r="H297" s="62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f>C297</f>
        <v>0</v>
      </c>
      <c r="N297" s="67">
        <f t="shared" si="158"/>
        <v>0</v>
      </c>
      <c r="O297" s="88">
        <f t="shared" si="145"/>
        <v>0</v>
      </c>
      <c r="P297" s="88">
        <f t="shared" si="146"/>
        <v>0</v>
      </c>
    </row>
    <row r="298" spans="1:16" s="68" customFormat="1" ht="14.25" customHeight="1" hidden="1">
      <c r="A298" s="65">
        <v>323</v>
      </c>
      <c r="B298" s="66" t="s">
        <v>28</v>
      </c>
      <c r="C298" s="67">
        <f>SUM(D298:L298)</f>
        <v>0</v>
      </c>
      <c r="D298" s="62">
        <v>0</v>
      </c>
      <c r="E298" s="62">
        <v>0</v>
      </c>
      <c r="F298" s="67">
        <v>0</v>
      </c>
      <c r="G298" s="62">
        <v>0</v>
      </c>
      <c r="H298" s="62">
        <v>0</v>
      </c>
      <c r="I298" s="67">
        <v>0</v>
      </c>
      <c r="J298" s="67">
        <v>0</v>
      </c>
      <c r="K298" s="67">
        <v>0</v>
      </c>
      <c r="L298" s="67">
        <v>0</v>
      </c>
      <c r="M298" s="67">
        <f>C298</f>
        <v>0</v>
      </c>
      <c r="N298" s="67">
        <f t="shared" si="158"/>
        <v>0</v>
      </c>
      <c r="O298" s="88">
        <f t="shared" si="145"/>
        <v>0</v>
      </c>
      <c r="P298" s="88">
        <f t="shared" si="146"/>
        <v>0</v>
      </c>
    </row>
    <row r="299" spans="1:16" s="68" customFormat="1" ht="14.25" customHeight="1" hidden="1">
      <c r="A299" s="65">
        <v>329</v>
      </c>
      <c r="B299" s="66" t="s">
        <v>29</v>
      </c>
      <c r="C299" s="67">
        <f>SUM(D299:L299)</f>
        <v>0</v>
      </c>
      <c r="D299" s="62">
        <v>0</v>
      </c>
      <c r="E299" s="62">
        <v>0</v>
      </c>
      <c r="F299" s="67">
        <v>0</v>
      </c>
      <c r="G299" s="62">
        <v>0</v>
      </c>
      <c r="H299" s="62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f>C299</f>
        <v>0</v>
      </c>
      <c r="N299" s="67">
        <f t="shared" si="158"/>
        <v>0</v>
      </c>
      <c r="O299" s="88">
        <f t="shared" si="145"/>
        <v>0</v>
      </c>
      <c r="P299" s="88">
        <f t="shared" si="146"/>
        <v>0</v>
      </c>
    </row>
    <row r="300" spans="1:16" ht="14.25" customHeight="1" hidden="1">
      <c r="A300" s="56">
        <v>34</v>
      </c>
      <c r="B300" s="57" t="s">
        <v>30</v>
      </c>
      <c r="C300" s="58">
        <f aca="true" t="shared" si="160" ref="C300:N300">SUM(C301)</f>
        <v>0</v>
      </c>
      <c r="D300" s="58">
        <f t="shared" si="160"/>
        <v>0</v>
      </c>
      <c r="E300" s="58">
        <f t="shared" si="160"/>
        <v>0</v>
      </c>
      <c r="F300" s="58">
        <f t="shared" si="160"/>
        <v>0</v>
      </c>
      <c r="G300" s="58">
        <f t="shared" si="160"/>
        <v>0</v>
      </c>
      <c r="H300" s="58">
        <f t="shared" si="160"/>
        <v>0</v>
      </c>
      <c r="I300" s="58">
        <f t="shared" si="160"/>
        <v>0</v>
      </c>
      <c r="J300" s="58">
        <f t="shared" si="160"/>
        <v>0</v>
      </c>
      <c r="K300" s="58">
        <f t="shared" si="160"/>
        <v>0</v>
      </c>
      <c r="L300" s="58">
        <f t="shared" si="160"/>
        <v>0</v>
      </c>
      <c r="M300" s="58">
        <f t="shared" si="160"/>
        <v>0</v>
      </c>
      <c r="N300" s="58">
        <f t="shared" si="160"/>
        <v>0</v>
      </c>
      <c r="O300" s="88">
        <f t="shared" si="145"/>
        <v>0</v>
      </c>
      <c r="P300" s="88">
        <f t="shared" si="146"/>
        <v>0</v>
      </c>
    </row>
    <row r="301" spans="1:16" ht="14.25" customHeight="1" hidden="1">
      <c r="A301" s="69">
        <v>343</v>
      </c>
      <c r="B301" s="70" t="s">
        <v>31</v>
      </c>
      <c r="C301" s="71">
        <f>SUM(D301:L301)</f>
        <v>0</v>
      </c>
      <c r="D301" s="71"/>
      <c r="E301" s="71"/>
      <c r="F301" s="71"/>
      <c r="G301" s="71"/>
      <c r="H301" s="71"/>
      <c r="I301" s="71"/>
      <c r="J301" s="71"/>
      <c r="K301" s="71"/>
      <c r="L301" s="71"/>
      <c r="M301" s="71">
        <f>C301</f>
        <v>0</v>
      </c>
      <c r="N301" s="71">
        <f>M301</f>
        <v>0</v>
      </c>
      <c r="O301" s="88">
        <f t="shared" si="145"/>
        <v>0</v>
      </c>
      <c r="P301" s="88">
        <f t="shared" si="146"/>
        <v>0</v>
      </c>
    </row>
    <row r="302" spans="1:16" s="74" customFormat="1" ht="14.25" customHeight="1" hidden="1">
      <c r="A302" s="52" t="s">
        <v>41</v>
      </c>
      <c r="B302" s="53" t="s">
        <v>61</v>
      </c>
      <c r="C302" s="54">
        <f>SUM(C303)</f>
        <v>0</v>
      </c>
      <c r="D302" s="54">
        <f aca="true" t="shared" si="161" ref="D302:N302">SUM(D303)</f>
        <v>0</v>
      </c>
      <c r="E302" s="54">
        <f t="shared" si="161"/>
        <v>0</v>
      </c>
      <c r="F302" s="54">
        <f t="shared" si="161"/>
        <v>0</v>
      </c>
      <c r="G302" s="54">
        <f t="shared" si="161"/>
        <v>0</v>
      </c>
      <c r="H302" s="54">
        <f t="shared" si="161"/>
        <v>0</v>
      </c>
      <c r="I302" s="54">
        <f t="shared" si="161"/>
        <v>0</v>
      </c>
      <c r="J302" s="54">
        <f t="shared" si="161"/>
        <v>0</v>
      </c>
      <c r="K302" s="54">
        <f t="shared" si="161"/>
        <v>0</v>
      </c>
      <c r="L302" s="54">
        <f t="shared" si="161"/>
        <v>0</v>
      </c>
      <c r="M302" s="54">
        <f t="shared" si="161"/>
        <v>0</v>
      </c>
      <c r="N302" s="54">
        <f t="shared" si="161"/>
        <v>0</v>
      </c>
      <c r="O302" s="88">
        <f t="shared" si="145"/>
        <v>0</v>
      </c>
      <c r="P302" s="88">
        <f t="shared" si="146"/>
        <v>0</v>
      </c>
    </row>
    <row r="303" spans="1:16" ht="14.25" customHeight="1" hidden="1">
      <c r="A303" s="56">
        <v>3</v>
      </c>
      <c r="B303" s="57" t="s">
        <v>20</v>
      </c>
      <c r="C303" s="58">
        <f>SUM(C304+C308+C313)</f>
        <v>0</v>
      </c>
      <c r="D303" s="58">
        <f aca="true" t="shared" si="162" ref="D303:N303">SUM(D304+D308+D313)</f>
        <v>0</v>
      </c>
      <c r="E303" s="58">
        <f t="shared" si="162"/>
        <v>0</v>
      </c>
      <c r="F303" s="58">
        <f t="shared" si="162"/>
        <v>0</v>
      </c>
      <c r="G303" s="58">
        <f t="shared" si="162"/>
        <v>0</v>
      </c>
      <c r="H303" s="58">
        <f>SUM(H304+H308+H313)</f>
        <v>0</v>
      </c>
      <c r="I303" s="58">
        <f t="shared" si="162"/>
        <v>0</v>
      </c>
      <c r="J303" s="58">
        <f t="shared" si="162"/>
        <v>0</v>
      </c>
      <c r="K303" s="58">
        <f t="shared" si="162"/>
        <v>0</v>
      </c>
      <c r="L303" s="58">
        <f t="shared" si="162"/>
        <v>0</v>
      </c>
      <c r="M303" s="58">
        <f t="shared" si="162"/>
        <v>0</v>
      </c>
      <c r="N303" s="58">
        <f t="shared" si="162"/>
        <v>0</v>
      </c>
      <c r="O303" s="88">
        <f t="shared" si="145"/>
        <v>0</v>
      </c>
      <c r="P303" s="88">
        <f t="shared" si="146"/>
        <v>0</v>
      </c>
    </row>
    <row r="304" spans="1:16" ht="14.25" customHeight="1" hidden="1">
      <c r="A304" s="56">
        <v>31</v>
      </c>
      <c r="B304" s="57" t="s">
        <v>21</v>
      </c>
      <c r="C304" s="58">
        <f>SUM(C305:C307)</f>
        <v>0</v>
      </c>
      <c r="D304" s="58">
        <f aca="true" t="shared" si="163" ref="D304:N304">SUM(D305:D307)</f>
        <v>0</v>
      </c>
      <c r="E304" s="58">
        <f t="shared" si="163"/>
        <v>0</v>
      </c>
      <c r="F304" s="58">
        <f t="shared" si="163"/>
        <v>0</v>
      </c>
      <c r="G304" s="58">
        <f t="shared" si="163"/>
        <v>0</v>
      </c>
      <c r="H304" s="58">
        <f>SUM(H305:H307)</f>
        <v>0</v>
      </c>
      <c r="I304" s="58">
        <f t="shared" si="163"/>
        <v>0</v>
      </c>
      <c r="J304" s="58">
        <f t="shared" si="163"/>
        <v>0</v>
      </c>
      <c r="K304" s="58">
        <f t="shared" si="163"/>
        <v>0</v>
      </c>
      <c r="L304" s="58">
        <f t="shared" si="163"/>
        <v>0</v>
      </c>
      <c r="M304" s="58">
        <f t="shared" si="163"/>
        <v>0</v>
      </c>
      <c r="N304" s="58">
        <f t="shared" si="163"/>
        <v>0</v>
      </c>
      <c r="O304" s="88">
        <f t="shared" si="145"/>
        <v>0</v>
      </c>
      <c r="P304" s="88">
        <f t="shared" si="146"/>
        <v>0</v>
      </c>
    </row>
    <row r="305" spans="1:16" ht="14.25" customHeight="1" hidden="1">
      <c r="A305" s="69">
        <v>311</v>
      </c>
      <c r="B305" s="70" t="s">
        <v>22</v>
      </c>
      <c r="C305" s="71">
        <f>SUM(D305:L305)</f>
        <v>0</v>
      </c>
      <c r="D305" s="71">
        <v>0</v>
      </c>
      <c r="E305" s="71"/>
      <c r="F305" s="71"/>
      <c r="G305" s="71"/>
      <c r="H305" s="71"/>
      <c r="I305" s="71"/>
      <c r="J305" s="71"/>
      <c r="K305" s="71"/>
      <c r="L305" s="71"/>
      <c r="M305" s="71">
        <f>C305</f>
        <v>0</v>
      </c>
      <c r="N305" s="71">
        <f aca="true" t="shared" si="164" ref="N305:N312">M305</f>
        <v>0</v>
      </c>
      <c r="O305" s="88">
        <f t="shared" si="145"/>
        <v>0</v>
      </c>
      <c r="P305" s="88">
        <f t="shared" si="146"/>
        <v>0</v>
      </c>
    </row>
    <row r="306" spans="1:16" ht="14.25" customHeight="1" hidden="1">
      <c r="A306" s="69">
        <v>312</v>
      </c>
      <c r="B306" s="70" t="s">
        <v>23</v>
      </c>
      <c r="C306" s="71">
        <f>SUM(D306:L306)</f>
        <v>0</v>
      </c>
      <c r="D306" s="71">
        <v>0</v>
      </c>
      <c r="E306" s="71"/>
      <c r="F306" s="71"/>
      <c r="G306" s="71"/>
      <c r="H306" s="71"/>
      <c r="I306" s="71"/>
      <c r="J306" s="71"/>
      <c r="K306" s="71"/>
      <c r="L306" s="71"/>
      <c r="M306" s="71">
        <f>C306</f>
        <v>0</v>
      </c>
      <c r="N306" s="71">
        <f t="shared" si="164"/>
        <v>0</v>
      </c>
      <c r="O306" s="88">
        <f t="shared" si="145"/>
        <v>0</v>
      </c>
      <c r="P306" s="88">
        <f t="shared" si="146"/>
        <v>0</v>
      </c>
    </row>
    <row r="307" spans="1:16" ht="14.25" customHeight="1" hidden="1">
      <c r="A307" s="69">
        <v>313</v>
      </c>
      <c r="B307" s="70" t="s">
        <v>24</v>
      </c>
      <c r="C307" s="71">
        <f>SUM(D307:L307)</f>
        <v>0</v>
      </c>
      <c r="D307" s="71">
        <v>0</v>
      </c>
      <c r="E307" s="71"/>
      <c r="F307" s="71"/>
      <c r="G307" s="71"/>
      <c r="H307" s="71"/>
      <c r="I307" s="71"/>
      <c r="J307" s="71"/>
      <c r="K307" s="71"/>
      <c r="L307" s="71"/>
      <c r="M307" s="71">
        <f>C307</f>
        <v>0</v>
      </c>
      <c r="N307" s="71">
        <f t="shared" si="164"/>
        <v>0</v>
      </c>
      <c r="O307" s="88">
        <f t="shared" si="145"/>
        <v>0</v>
      </c>
      <c r="P307" s="88">
        <f t="shared" si="146"/>
        <v>0</v>
      </c>
    </row>
    <row r="308" spans="1:16" ht="14.25" customHeight="1" hidden="1">
      <c r="A308" s="56">
        <v>32</v>
      </c>
      <c r="B308" s="57" t="s">
        <v>25</v>
      </c>
      <c r="C308" s="58">
        <f>SUM(C309:C312)</f>
        <v>0</v>
      </c>
      <c r="D308" s="58">
        <f aca="true" t="shared" si="165" ref="D308:N308">SUM(D309:D312)</f>
        <v>0</v>
      </c>
      <c r="E308" s="58">
        <f t="shared" si="165"/>
        <v>0</v>
      </c>
      <c r="F308" s="58">
        <f t="shared" si="165"/>
        <v>0</v>
      </c>
      <c r="G308" s="58">
        <f t="shared" si="165"/>
        <v>0</v>
      </c>
      <c r="H308" s="58">
        <f>SUM(H309:H312)</f>
        <v>0</v>
      </c>
      <c r="I308" s="58">
        <f t="shared" si="165"/>
        <v>0</v>
      </c>
      <c r="J308" s="58">
        <f t="shared" si="165"/>
        <v>0</v>
      </c>
      <c r="K308" s="58">
        <f t="shared" si="165"/>
        <v>0</v>
      </c>
      <c r="L308" s="58">
        <f t="shared" si="165"/>
        <v>0</v>
      </c>
      <c r="M308" s="58">
        <f t="shared" si="165"/>
        <v>0</v>
      </c>
      <c r="N308" s="58">
        <f t="shared" si="165"/>
        <v>0</v>
      </c>
      <c r="O308" s="88">
        <f t="shared" si="145"/>
        <v>0</v>
      </c>
      <c r="P308" s="88">
        <f t="shared" si="146"/>
        <v>0</v>
      </c>
    </row>
    <row r="309" spans="1:16" ht="14.25" customHeight="1" hidden="1">
      <c r="A309" s="69">
        <v>321</v>
      </c>
      <c r="B309" s="70" t="s">
        <v>26</v>
      </c>
      <c r="C309" s="71">
        <f>SUM(D309:L309)</f>
        <v>0</v>
      </c>
      <c r="D309" s="71">
        <v>0</v>
      </c>
      <c r="E309" s="71"/>
      <c r="F309" s="71"/>
      <c r="G309" s="71"/>
      <c r="H309" s="71">
        <v>0</v>
      </c>
      <c r="I309" s="71"/>
      <c r="J309" s="71"/>
      <c r="K309" s="71"/>
      <c r="L309" s="71"/>
      <c r="M309" s="71">
        <f>C309</f>
        <v>0</v>
      </c>
      <c r="N309" s="71">
        <f t="shared" si="164"/>
        <v>0</v>
      </c>
      <c r="O309" s="88">
        <f t="shared" si="145"/>
        <v>0</v>
      </c>
      <c r="P309" s="88">
        <f t="shared" si="146"/>
        <v>0</v>
      </c>
    </row>
    <row r="310" spans="1:16" s="82" customFormat="1" ht="14.25" customHeight="1" hidden="1">
      <c r="A310" s="69">
        <v>322</v>
      </c>
      <c r="B310" s="70" t="s">
        <v>27</v>
      </c>
      <c r="C310" s="71">
        <f>SUM(D310:L310)</f>
        <v>0</v>
      </c>
      <c r="D310" s="71"/>
      <c r="E310" s="71"/>
      <c r="F310" s="71"/>
      <c r="G310" s="71"/>
      <c r="H310" s="71">
        <v>0</v>
      </c>
      <c r="I310" s="71"/>
      <c r="J310" s="71"/>
      <c r="K310" s="71"/>
      <c r="L310" s="71"/>
      <c r="M310" s="71">
        <f>C310</f>
        <v>0</v>
      </c>
      <c r="N310" s="71">
        <f t="shared" si="164"/>
        <v>0</v>
      </c>
      <c r="O310" s="88">
        <f t="shared" si="145"/>
        <v>0</v>
      </c>
      <c r="P310" s="88">
        <f t="shared" si="146"/>
        <v>0</v>
      </c>
    </row>
    <row r="311" spans="1:16" s="83" customFormat="1" ht="15" customHeight="1" hidden="1">
      <c r="A311" s="69">
        <v>323</v>
      </c>
      <c r="B311" s="70" t="s">
        <v>28</v>
      </c>
      <c r="C311" s="71">
        <f>SUM(D311:L311)</f>
        <v>0</v>
      </c>
      <c r="D311" s="71"/>
      <c r="E311" s="71"/>
      <c r="F311" s="71"/>
      <c r="G311" s="71"/>
      <c r="H311" s="71">
        <v>0</v>
      </c>
      <c r="I311" s="71"/>
      <c r="J311" s="71"/>
      <c r="K311" s="71"/>
      <c r="L311" s="71"/>
      <c r="M311" s="71">
        <f>C311</f>
        <v>0</v>
      </c>
      <c r="N311" s="71">
        <f t="shared" si="164"/>
        <v>0</v>
      </c>
      <c r="O311" s="88">
        <f t="shared" si="145"/>
        <v>0</v>
      </c>
      <c r="P311" s="88">
        <f t="shared" si="146"/>
        <v>0</v>
      </c>
    </row>
    <row r="312" spans="1:16" s="64" customFormat="1" ht="15" customHeight="1" hidden="1">
      <c r="A312" s="69">
        <v>329</v>
      </c>
      <c r="B312" s="70" t="s">
        <v>29</v>
      </c>
      <c r="C312" s="71">
        <f>SUM(D312:L312)</f>
        <v>0</v>
      </c>
      <c r="D312" s="71"/>
      <c r="E312" s="71"/>
      <c r="F312" s="71"/>
      <c r="G312" s="71"/>
      <c r="H312" s="71"/>
      <c r="I312" s="71"/>
      <c r="J312" s="71"/>
      <c r="K312" s="71"/>
      <c r="L312" s="71"/>
      <c r="M312" s="71">
        <f>C312</f>
        <v>0</v>
      </c>
      <c r="N312" s="71">
        <f t="shared" si="164"/>
        <v>0</v>
      </c>
      <c r="O312" s="88">
        <f t="shared" si="145"/>
        <v>0</v>
      </c>
      <c r="P312" s="88">
        <f t="shared" si="146"/>
        <v>0</v>
      </c>
    </row>
    <row r="313" spans="1:16" ht="15" customHeight="1" hidden="1">
      <c r="A313" s="56">
        <v>34</v>
      </c>
      <c r="B313" s="57" t="s">
        <v>30</v>
      </c>
      <c r="C313" s="58">
        <f>SUM(C314)</f>
        <v>0</v>
      </c>
      <c r="D313" s="58">
        <f aca="true" t="shared" si="166" ref="D313:N313">SUM(D314)</f>
        <v>0</v>
      </c>
      <c r="E313" s="58">
        <f t="shared" si="166"/>
        <v>0</v>
      </c>
      <c r="F313" s="58">
        <f t="shared" si="166"/>
        <v>0</v>
      </c>
      <c r="G313" s="58">
        <f t="shared" si="166"/>
        <v>0</v>
      </c>
      <c r="H313" s="58">
        <f t="shared" si="166"/>
        <v>0</v>
      </c>
      <c r="I313" s="58">
        <f t="shared" si="166"/>
        <v>0</v>
      </c>
      <c r="J313" s="58">
        <f t="shared" si="166"/>
        <v>0</v>
      </c>
      <c r="K313" s="58">
        <f t="shared" si="166"/>
        <v>0</v>
      </c>
      <c r="L313" s="58">
        <f t="shared" si="166"/>
        <v>0</v>
      </c>
      <c r="M313" s="58">
        <f t="shared" si="166"/>
        <v>0</v>
      </c>
      <c r="N313" s="58">
        <f t="shared" si="166"/>
        <v>0</v>
      </c>
      <c r="O313" s="88">
        <f t="shared" si="145"/>
        <v>0</v>
      </c>
      <c r="P313" s="88">
        <f t="shared" si="146"/>
        <v>0</v>
      </c>
    </row>
    <row r="314" spans="1:16" s="59" customFormat="1" ht="15" customHeight="1" hidden="1">
      <c r="A314" s="69">
        <v>343</v>
      </c>
      <c r="B314" s="70" t="s">
        <v>31</v>
      </c>
      <c r="C314" s="71">
        <f>SUM(D314:L314)</f>
        <v>0</v>
      </c>
      <c r="D314" s="71"/>
      <c r="E314" s="71"/>
      <c r="F314" s="71"/>
      <c r="G314" s="71"/>
      <c r="H314" s="71"/>
      <c r="I314" s="71"/>
      <c r="J314" s="71"/>
      <c r="K314" s="71"/>
      <c r="L314" s="71"/>
      <c r="M314" s="71">
        <f>C314</f>
        <v>0</v>
      </c>
      <c r="N314" s="71">
        <f>C314</f>
        <v>0</v>
      </c>
      <c r="O314" s="88">
        <f t="shared" si="145"/>
        <v>0</v>
      </c>
      <c r="P314" s="88">
        <f t="shared" si="146"/>
        <v>0</v>
      </c>
    </row>
    <row r="315" spans="1:16" s="74" customFormat="1" ht="14.25" customHeight="1" hidden="1">
      <c r="A315" s="52" t="s">
        <v>41</v>
      </c>
      <c r="B315" s="53" t="s">
        <v>82</v>
      </c>
      <c r="C315" s="54">
        <f aca="true" t="shared" si="167" ref="C315:N315">SUM(C319+C316)</f>
        <v>0</v>
      </c>
      <c r="D315" s="54">
        <f t="shared" si="167"/>
        <v>0</v>
      </c>
      <c r="E315" s="54">
        <f t="shared" si="167"/>
        <v>0</v>
      </c>
      <c r="F315" s="54">
        <f t="shared" si="167"/>
        <v>0</v>
      </c>
      <c r="G315" s="54">
        <f t="shared" si="167"/>
        <v>0</v>
      </c>
      <c r="H315" s="54">
        <f t="shared" si="167"/>
        <v>0</v>
      </c>
      <c r="I315" s="54">
        <f t="shared" si="167"/>
        <v>0</v>
      </c>
      <c r="J315" s="54">
        <f t="shared" si="167"/>
        <v>0</v>
      </c>
      <c r="K315" s="54">
        <f t="shared" si="167"/>
        <v>0</v>
      </c>
      <c r="L315" s="54">
        <f t="shared" si="167"/>
        <v>0</v>
      </c>
      <c r="M315" s="54">
        <f t="shared" si="167"/>
        <v>0</v>
      </c>
      <c r="N315" s="54">
        <f t="shared" si="167"/>
        <v>0</v>
      </c>
      <c r="O315" s="88">
        <f t="shared" si="145"/>
        <v>0</v>
      </c>
      <c r="P315" s="88">
        <f t="shared" si="146"/>
        <v>0</v>
      </c>
    </row>
    <row r="316" spans="1:16" ht="14.25" customHeight="1" hidden="1">
      <c r="A316" s="56">
        <v>32</v>
      </c>
      <c r="B316" s="57" t="s">
        <v>25</v>
      </c>
      <c r="C316" s="58">
        <f aca="true" t="shared" si="168" ref="C316:N316">SUM(C317:C318)</f>
        <v>0</v>
      </c>
      <c r="D316" s="58">
        <f t="shared" si="168"/>
        <v>0</v>
      </c>
      <c r="E316" s="58">
        <f t="shared" si="168"/>
        <v>0</v>
      </c>
      <c r="F316" s="58">
        <f t="shared" si="168"/>
        <v>0</v>
      </c>
      <c r="G316" s="58">
        <f t="shared" si="168"/>
        <v>0</v>
      </c>
      <c r="H316" s="58">
        <f t="shared" si="168"/>
        <v>0</v>
      </c>
      <c r="I316" s="58">
        <f t="shared" si="168"/>
        <v>0</v>
      </c>
      <c r="J316" s="58">
        <f t="shared" si="168"/>
        <v>0</v>
      </c>
      <c r="K316" s="58">
        <f t="shared" si="168"/>
        <v>0</v>
      </c>
      <c r="L316" s="58">
        <f t="shared" si="168"/>
        <v>0</v>
      </c>
      <c r="M316" s="58">
        <f t="shared" si="168"/>
        <v>0</v>
      </c>
      <c r="N316" s="58">
        <f t="shared" si="168"/>
        <v>0</v>
      </c>
      <c r="O316" s="88">
        <f t="shared" si="145"/>
        <v>0</v>
      </c>
      <c r="P316" s="88">
        <f t="shared" si="146"/>
        <v>0</v>
      </c>
    </row>
    <row r="317" spans="1:16" s="59" customFormat="1" ht="14.25" customHeight="1" hidden="1">
      <c r="A317" s="69">
        <v>321</v>
      </c>
      <c r="B317" s="70" t="s">
        <v>26</v>
      </c>
      <c r="C317" s="71">
        <f>SUM(D317:L317)</f>
        <v>0</v>
      </c>
      <c r="D317" s="71">
        <v>0</v>
      </c>
      <c r="E317" s="71"/>
      <c r="F317" s="71"/>
      <c r="G317" s="71">
        <v>0</v>
      </c>
      <c r="H317" s="71">
        <v>0</v>
      </c>
      <c r="I317" s="71"/>
      <c r="J317" s="71"/>
      <c r="K317" s="71"/>
      <c r="L317" s="71"/>
      <c r="M317" s="71">
        <f>C317</f>
        <v>0</v>
      </c>
      <c r="N317" s="71">
        <f>M317</f>
        <v>0</v>
      </c>
      <c r="O317" s="88">
        <f t="shared" si="145"/>
        <v>0</v>
      </c>
      <c r="P317" s="88">
        <f t="shared" si="146"/>
        <v>0</v>
      </c>
    </row>
    <row r="318" spans="1:16" s="64" customFormat="1" ht="14.25" customHeight="1" hidden="1">
      <c r="A318" s="60">
        <v>322</v>
      </c>
      <c r="B318" s="61" t="s">
        <v>27</v>
      </c>
      <c r="C318" s="62">
        <f>SUM(D318:L318)</f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/>
      <c r="J318" s="62"/>
      <c r="K318" s="62"/>
      <c r="L318" s="62"/>
      <c r="M318" s="62">
        <f>C318</f>
        <v>0</v>
      </c>
      <c r="N318" s="62">
        <f>M318</f>
        <v>0</v>
      </c>
      <c r="O318" s="88">
        <f t="shared" si="145"/>
        <v>0</v>
      </c>
      <c r="P318" s="88">
        <f t="shared" si="146"/>
        <v>0</v>
      </c>
    </row>
    <row r="319" spans="1:16" ht="15" customHeight="1" hidden="1">
      <c r="A319" s="56">
        <v>4</v>
      </c>
      <c r="B319" s="57" t="s">
        <v>33</v>
      </c>
      <c r="C319" s="58">
        <f aca="true" t="shared" si="169" ref="C319:N319">SUM(C320+C322)</f>
        <v>0</v>
      </c>
      <c r="D319" s="58">
        <f t="shared" si="169"/>
        <v>0</v>
      </c>
      <c r="E319" s="58">
        <f t="shared" si="169"/>
        <v>0</v>
      </c>
      <c r="F319" s="58">
        <f t="shared" si="169"/>
        <v>0</v>
      </c>
      <c r="G319" s="58">
        <f t="shared" si="169"/>
        <v>0</v>
      </c>
      <c r="H319" s="58">
        <f t="shared" si="169"/>
        <v>0</v>
      </c>
      <c r="I319" s="58">
        <f t="shared" si="169"/>
        <v>0</v>
      </c>
      <c r="J319" s="58">
        <f t="shared" si="169"/>
        <v>0</v>
      </c>
      <c r="K319" s="58">
        <f t="shared" si="169"/>
        <v>0</v>
      </c>
      <c r="L319" s="58">
        <f t="shared" si="169"/>
        <v>0</v>
      </c>
      <c r="M319" s="58">
        <f t="shared" si="169"/>
        <v>0</v>
      </c>
      <c r="N319" s="58">
        <f t="shared" si="169"/>
        <v>0</v>
      </c>
      <c r="O319" s="88">
        <f t="shared" si="145"/>
        <v>0</v>
      </c>
      <c r="P319" s="88">
        <f t="shared" si="146"/>
        <v>0</v>
      </c>
    </row>
    <row r="320" spans="1:16" ht="15" customHeight="1" hidden="1">
      <c r="A320" s="56">
        <v>41</v>
      </c>
      <c r="B320" s="57" t="s">
        <v>37</v>
      </c>
      <c r="C320" s="58">
        <f aca="true" t="shared" si="170" ref="C320:N320">SUM(C321)</f>
        <v>0</v>
      </c>
      <c r="D320" s="58">
        <f t="shared" si="170"/>
        <v>0</v>
      </c>
      <c r="E320" s="58">
        <f t="shared" si="170"/>
        <v>0</v>
      </c>
      <c r="F320" s="58">
        <f t="shared" si="170"/>
        <v>0</v>
      </c>
      <c r="G320" s="58">
        <f t="shared" si="170"/>
        <v>0</v>
      </c>
      <c r="H320" s="58">
        <f t="shared" si="170"/>
        <v>0</v>
      </c>
      <c r="I320" s="58">
        <f t="shared" si="170"/>
        <v>0</v>
      </c>
      <c r="J320" s="58">
        <f t="shared" si="170"/>
        <v>0</v>
      </c>
      <c r="K320" s="58">
        <f t="shared" si="170"/>
        <v>0</v>
      </c>
      <c r="L320" s="58">
        <f t="shared" si="170"/>
        <v>0</v>
      </c>
      <c r="M320" s="58">
        <f t="shared" si="170"/>
        <v>0</v>
      </c>
      <c r="N320" s="58">
        <f t="shared" si="170"/>
        <v>0</v>
      </c>
      <c r="O320" s="88">
        <f t="shared" si="145"/>
        <v>0</v>
      </c>
      <c r="P320" s="88">
        <f t="shared" si="146"/>
        <v>0</v>
      </c>
    </row>
    <row r="321" spans="1:16" ht="15" customHeight="1" hidden="1">
      <c r="A321" s="69">
        <v>411</v>
      </c>
      <c r="B321" s="70" t="s">
        <v>35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88">
        <f t="shared" si="145"/>
        <v>0</v>
      </c>
      <c r="P321" s="88">
        <f t="shared" si="146"/>
        <v>0</v>
      </c>
    </row>
    <row r="322" spans="1:16" ht="15" customHeight="1" hidden="1">
      <c r="A322" s="56">
        <v>42</v>
      </c>
      <c r="B322" s="57" t="s">
        <v>34</v>
      </c>
      <c r="C322" s="58">
        <f aca="true" t="shared" si="171" ref="C322:N322">SUM(C323:C323)</f>
        <v>0</v>
      </c>
      <c r="D322" s="58">
        <f t="shared" si="171"/>
        <v>0</v>
      </c>
      <c r="E322" s="58">
        <f t="shared" si="171"/>
        <v>0</v>
      </c>
      <c r="F322" s="58">
        <f t="shared" si="171"/>
        <v>0</v>
      </c>
      <c r="G322" s="58">
        <f t="shared" si="171"/>
        <v>0</v>
      </c>
      <c r="H322" s="58">
        <f t="shared" si="171"/>
        <v>0</v>
      </c>
      <c r="I322" s="58">
        <f t="shared" si="171"/>
        <v>0</v>
      </c>
      <c r="J322" s="58">
        <f t="shared" si="171"/>
        <v>0</v>
      </c>
      <c r="K322" s="58">
        <f t="shared" si="171"/>
        <v>0</v>
      </c>
      <c r="L322" s="58">
        <f t="shared" si="171"/>
        <v>0</v>
      </c>
      <c r="M322" s="58">
        <f t="shared" si="171"/>
        <v>0</v>
      </c>
      <c r="N322" s="58">
        <f t="shared" si="171"/>
        <v>0</v>
      </c>
      <c r="O322" s="88">
        <f t="shared" si="145"/>
        <v>0</v>
      </c>
      <c r="P322" s="88">
        <f t="shared" si="146"/>
        <v>0</v>
      </c>
    </row>
    <row r="323" spans="1:16" s="64" customFormat="1" ht="15" customHeight="1" hidden="1">
      <c r="A323" s="60">
        <v>422</v>
      </c>
      <c r="B323" s="61" t="s">
        <v>32</v>
      </c>
      <c r="C323" s="62">
        <f>SUM(D323:L323)</f>
        <v>0</v>
      </c>
      <c r="D323" s="62">
        <v>0</v>
      </c>
      <c r="E323" s="62">
        <v>0</v>
      </c>
      <c r="F323" s="62">
        <v>0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f>C323</f>
        <v>0</v>
      </c>
      <c r="N323" s="62">
        <f>M323</f>
        <v>0</v>
      </c>
      <c r="O323" s="88">
        <f t="shared" si="145"/>
        <v>0</v>
      </c>
      <c r="P323" s="88">
        <f t="shared" si="146"/>
        <v>0</v>
      </c>
    </row>
    <row r="324" spans="1:16" s="74" customFormat="1" ht="14.25" customHeight="1" hidden="1">
      <c r="A324" s="52" t="s">
        <v>41</v>
      </c>
      <c r="B324" s="53" t="s">
        <v>79</v>
      </c>
      <c r="C324" s="54">
        <f>SUM(C329,C325)</f>
        <v>0</v>
      </c>
      <c r="D324" s="54">
        <f aca="true" t="shared" si="172" ref="D324:N324">SUM(D329,D325)</f>
        <v>0</v>
      </c>
      <c r="E324" s="54">
        <f t="shared" si="172"/>
        <v>0</v>
      </c>
      <c r="F324" s="54">
        <f t="shared" si="172"/>
        <v>0</v>
      </c>
      <c r="G324" s="54">
        <f t="shared" si="172"/>
        <v>0</v>
      </c>
      <c r="H324" s="54">
        <f t="shared" si="172"/>
        <v>0</v>
      </c>
      <c r="I324" s="54">
        <f t="shared" si="172"/>
        <v>0</v>
      </c>
      <c r="J324" s="54">
        <f t="shared" si="172"/>
        <v>0</v>
      </c>
      <c r="K324" s="54">
        <f t="shared" si="172"/>
        <v>0</v>
      </c>
      <c r="L324" s="54">
        <f t="shared" si="172"/>
        <v>0</v>
      </c>
      <c r="M324" s="54">
        <f t="shared" si="172"/>
        <v>0</v>
      </c>
      <c r="N324" s="54">
        <f t="shared" si="172"/>
        <v>0</v>
      </c>
      <c r="O324" s="88">
        <f t="shared" si="145"/>
        <v>0</v>
      </c>
      <c r="P324" s="88">
        <f t="shared" si="146"/>
        <v>0</v>
      </c>
    </row>
    <row r="325" spans="1:16" ht="14.25" customHeight="1" hidden="1">
      <c r="A325" s="56">
        <v>31</v>
      </c>
      <c r="B325" s="57" t="s">
        <v>21</v>
      </c>
      <c r="C325" s="58">
        <f aca="true" t="shared" si="173" ref="C325:N325">SUM(C326:C328)</f>
        <v>0</v>
      </c>
      <c r="D325" s="58">
        <f t="shared" si="173"/>
        <v>0</v>
      </c>
      <c r="E325" s="58">
        <f t="shared" si="173"/>
        <v>0</v>
      </c>
      <c r="F325" s="58">
        <f t="shared" si="173"/>
        <v>0</v>
      </c>
      <c r="G325" s="58">
        <f t="shared" si="173"/>
        <v>0</v>
      </c>
      <c r="H325" s="58">
        <f t="shared" si="173"/>
        <v>0</v>
      </c>
      <c r="I325" s="58">
        <f t="shared" si="173"/>
        <v>0</v>
      </c>
      <c r="J325" s="58">
        <f t="shared" si="173"/>
        <v>0</v>
      </c>
      <c r="K325" s="58">
        <f t="shared" si="173"/>
        <v>0</v>
      </c>
      <c r="L325" s="58">
        <f t="shared" si="173"/>
        <v>0</v>
      </c>
      <c r="M325" s="58">
        <f t="shared" si="173"/>
        <v>0</v>
      </c>
      <c r="N325" s="58">
        <f t="shared" si="173"/>
        <v>0</v>
      </c>
      <c r="O325" s="88">
        <f t="shared" si="145"/>
        <v>0</v>
      </c>
      <c r="P325" s="88">
        <f t="shared" si="146"/>
        <v>0</v>
      </c>
    </row>
    <row r="326" spans="1:16" s="68" customFormat="1" ht="14.25" customHeight="1" hidden="1">
      <c r="A326" s="65">
        <v>311</v>
      </c>
      <c r="B326" s="66" t="s">
        <v>22</v>
      </c>
      <c r="C326" s="67">
        <f>SUM(D326:L326)</f>
        <v>0</v>
      </c>
      <c r="D326" s="67">
        <v>0</v>
      </c>
      <c r="E326" s="67">
        <v>0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7">
        <v>0</v>
      </c>
      <c r="L326" s="67">
        <v>0</v>
      </c>
      <c r="M326" s="67">
        <f>C326</f>
        <v>0</v>
      </c>
      <c r="N326" s="67">
        <f>M326</f>
        <v>0</v>
      </c>
      <c r="O326" s="88">
        <f t="shared" si="145"/>
        <v>0</v>
      </c>
      <c r="P326" s="88">
        <f t="shared" si="146"/>
        <v>0</v>
      </c>
    </row>
    <row r="327" spans="1:16" s="68" customFormat="1" ht="14.25" customHeight="1" hidden="1">
      <c r="A327" s="65">
        <v>312</v>
      </c>
      <c r="B327" s="66" t="s">
        <v>23</v>
      </c>
      <c r="C327" s="67">
        <f>SUM(D327:L327)</f>
        <v>0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  <c r="J327" s="67">
        <v>0</v>
      </c>
      <c r="K327" s="67">
        <v>0</v>
      </c>
      <c r="L327" s="67">
        <v>0</v>
      </c>
      <c r="M327" s="67">
        <f>C327</f>
        <v>0</v>
      </c>
      <c r="N327" s="67">
        <f>M327</f>
        <v>0</v>
      </c>
      <c r="O327" s="88">
        <f t="shared" si="145"/>
        <v>0</v>
      </c>
      <c r="P327" s="88">
        <f t="shared" si="146"/>
        <v>0</v>
      </c>
    </row>
    <row r="328" spans="1:16" s="68" customFormat="1" ht="14.25" customHeight="1" hidden="1">
      <c r="A328" s="65">
        <v>313</v>
      </c>
      <c r="B328" s="66" t="s">
        <v>24</v>
      </c>
      <c r="C328" s="67">
        <f>SUM(D328:L328)</f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f>C328</f>
        <v>0</v>
      </c>
      <c r="N328" s="67">
        <f>M328</f>
        <v>0</v>
      </c>
      <c r="O328" s="88">
        <f t="shared" si="145"/>
        <v>0</v>
      </c>
      <c r="P328" s="88">
        <f t="shared" si="146"/>
        <v>0</v>
      </c>
    </row>
    <row r="329" spans="1:16" ht="14.25" customHeight="1" hidden="1">
      <c r="A329" s="56">
        <v>32</v>
      </c>
      <c r="B329" s="57" t="s">
        <v>25</v>
      </c>
      <c r="C329" s="58">
        <f>SUM(C330:C331)</f>
        <v>0</v>
      </c>
      <c r="D329" s="58">
        <f aca="true" t="shared" si="174" ref="D329:N329">SUM(D330:D331)</f>
        <v>0</v>
      </c>
      <c r="E329" s="58">
        <f t="shared" si="174"/>
        <v>0</v>
      </c>
      <c r="F329" s="58">
        <f t="shared" si="174"/>
        <v>0</v>
      </c>
      <c r="G329" s="58">
        <f t="shared" si="174"/>
        <v>0</v>
      </c>
      <c r="H329" s="58">
        <f t="shared" si="174"/>
        <v>0</v>
      </c>
      <c r="I329" s="58">
        <f t="shared" si="174"/>
        <v>0</v>
      </c>
      <c r="J329" s="58">
        <f t="shared" si="174"/>
        <v>0</v>
      </c>
      <c r="K329" s="58">
        <f t="shared" si="174"/>
        <v>0</v>
      </c>
      <c r="L329" s="58">
        <f t="shared" si="174"/>
        <v>0</v>
      </c>
      <c r="M329" s="58">
        <f t="shared" si="174"/>
        <v>0</v>
      </c>
      <c r="N329" s="58">
        <f t="shared" si="174"/>
        <v>0</v>
      </c>
      <c r="O329" s="88">
        <f t="shared" si="145"/>
        <v>0</v>
      </c>
      <c r="P329" s="88">
        <f t="shared" si="146"/>
        <v>0</v>
      </c>
    </row>
    <row r="330" spans="1:16" s="51" customFormat="1" ht="14.25" customHeight="1" hidden="1">
      <c r="A330" s="65">
        <v>321</v>
      </c>
      <c r="B330" s="66" t="s">
        <v>26</v>
      </c>
      <c r="C330" s="67">
        <f>SUM(D330:L330)</f>
        <v>0</v>
      </c>
      <c r="D330" s="67">
        <v>0</v>
      </c>
      <c r="E330" s="67"/>
      <c r="F330" s="67"/>
      <c r="G330" s="67">
        <v>0</v>
      </c>
      <c r="H330" s="67">
        <v>0</v>
      </c>
      <c r="I330" s="67">
        <v>0</v>
      </c>
      <c r="J330" s="67">
        <v>0</v>
      </c>
      <c r="K330" s="67">
        <v>0</v>
      </c>
      <c r="L330" s="67">
        <v>0</v>
      </c>
      <c r="M330" s="67">
        <f>C330</f>
        <v>0</v>
      </c>
      <c r="N330" s="67">
        <f>M330</f>
        <v>0</v>
      </c>
      <c r="O330" s="88">
        <f t="shared" si="145"/>
        <v>0</v>
      </c>
      <c r="P330" s="88">
        <f t="shared" si="146"/>
        <v>0</v>
      </c>
    </row>
    <row r="331" spans="1:16" ht="14.25" customHeight="1" hidden="1">
      <c r="A331" s="69">
        <v>322</v>
      </c>
      <c r="B331" s="70" t="s">
        <v>27</v>
      </c>
      <c r="C331" s="71">
        <f>SUM(D331:L331)</f>
        <v>0</v>
      </c>
      <c r="D331" s="71">
        <v>0</v>
      </c>
      <c r="E331" s="71">
        <v>0</v>
      </c>
      <c r="F331" s="71">
        <v>0</v>
      </c>
      <c r="G331" s="71">
        <v>0</v>
      </c>
      <c r="H331" s="71">
        <v>0</v>
      </c>
      <c r="I331" s="71">
        <v>0</v>
      </c>
      <c r="J331" s="71">
        <v>0</v>
      </c>
      <c r="K331" s="71">
        <v>0</v>
      </c>
      <c r="L331" s="71">
        <v>0</v>
      </c>
      <c r="M331" s="71">
        <f>C331</f>
        <v>0</v>
      </c>
      <c r="N331" s="71">
        <f>M331</f>
        <v>0</v>
      </c>
      <c r="O331" s="88">
        <f t="shared" si="145"/>
        <v>0</v>
      </c>
      <c r="P331" s="88">
        <f t="shared" si="146"/>
        <v>0</v>
      </c>
    </row>
    <row r="332" spans="1:16" ht="15" customHeight="1" hidden="1">
      <c r="A332" s="56">
        <v>4</v>
      </c>
      <c r="B332" s="57" t="s">
        <v>33</v>
      </c>
      <c r="C332" s="58">
        <f aca="true" t="shared" si="175" ref="C332:N332">SUM(C333+C335)</f>
        <v>0</v>
      </c>
      <c r="D332" s="58">
        <f t="shared" si="175"/>
        <v>0</v>
      </c>
      <c r="E332" s="58">
        <f t="shared" si="175"/>
        <v>0</v>
      </c>
      <c r="F332" s="58">
        <f t="shared" si="175"/>
        <v>0</v>
      </c>
      <c r="G332" s="58">
        <f t="shared" si="175"/>
        <v>0</v>
      </c>
      <c r="H332" s="58">
        <f t="shared" si="175"/>
        <v>0</v>
      </c>
      <c r="I332" s="58">
        <f t="shared" si="175"/>
        <v>0</v>
      </c>
      <c r="J332" s="58">
        <f t="shared" si="175"/>
        <v>0</v>
      </c>
      <c r="K332" s="58">
        <f t="shared" si="175"/>
        <v>0</v>
      </c>
      <c r="L332" s="58">
        <f t="shared" si="175"/>
        <v>0</v>
      </c>
      <c r="M332" s="58">
        <f t="shared" si="175"/>
        <v>0</v>
      </c>
      <c r="N332" s="58">
        <f t="shared" si="175"/>
        <v>0</v>
      </c>
      <c r="O332" s="88">
        <f t="shared" si="145"/>
        <v>0</v>
      </c>
      <c r="P332" s="88">
        <f t="shared" si="146"/>
        <v>0</v>
      </c>
    </row>
    <row r="333" spans="1:16" ht="15" customHeight="1" hidden="1">
      <c r="A333" s="56">
        <v>41</v>
      </c>
      <c r="B333" s="57" t="s">
        <v>37</v>
      </c>
      <c r="C333" s="58">
        <f aca="true" t="shared" si="176" ref="C333:N333">SUM(C334)</f>
        <v>0</v>
      </c>
      <c r="D333" s="58">
        <f t="shared" si="176"/>
        <v>0</v>
      </c>
      <c r="E333" s="58">
        <f t="shared" si="176"/>
        <v>0</v>
      </c>
      <c r="F333" s="58">
        <f t="shared" si="176"/>
        <v>0</v>
      </c>
      <c r="G333" s="58">
        <f t="shared" si="176"/>
        <v>0</v>
      </c>
      <c r="H333" s="58">
        <f t="shared" si="176"/>
        <v>0</v>
      </c>
      <c r="I333" s="58">
        <f t="shared" si="176"/>
        <v>0</v>
      </c>
      <c r="J333" s="58">
        <f t="shared" si="176"/>
        <v>0</v>
      </c>
      <c r="K333" s="58">
        <f t="shared" si="176"/>
        <v>0</v>
      </c>
      <c r="L333" s="58">
        <f t="shared" si="176"/>
        <v>0</v>
      </c>
      <c r="M333" s="58">
        <f t="shared" si="176"/>
        <v>0</v>
      </c>
      <c r="N333" s="58">
        <f t="shared" si="176"/>
        <v>0</v>
      </c>
      <c r="O333" s="88">
        <f t="shared" si="145"/>
        <v>0</v>
      </c>
      <c r="P333" s="88">
        <f t="shared" si="146"/>
        <v>0</v>
      </c>
    </row>
    <row r="334" spans="1:16" ht="15" customHeight="1" hidden="1">
      <c r="A334" s="69">
        <v>411</v>
      </c>
      <c r="B334" s="70" t="s">
        <v>35</v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88">
        <f t="shared" si="145"/>
        <v>0</v>
      </c>
      <c r="P334" s="88">
        <f t="shared" si="146"/>
        <v>0</v>
      </c>
    </row>
    <row r="335" spans="1:16" ht="15" customHeight="1" hidden="1">
      <c r="A335" s="56">
        <v>42</v>
      </c>
      <c r="B335" s="57" t="s">
        <v>34</v>
      </c>
      <c r="C335" s="58">
        <f aca="true" t="shared" si="177" ref="C335:N335">SUM(C336:C336)</f>
        <v>0</v>
      </c>
      <c r="D335" s="58">
        <f t="shared" si="177"/>
        <v>0</v>
      </c>
      <c r="E335" s="58">
        <f t="shared" si="177"/>
        <v>0</v>
      </c>
      <c r="F335" s="58">
        <f t="shared" si="177"/>
        <v>0</v>
      </c>
      <c r="G335" s="58">
        <f t="shared" si="177"/>
        <v>0</v>
      </c>
      <c r="H335" s="58">
        <f t="shared" si="177"/>
        <v>0</v>
      </c>
      <c r="I335" s="58">
        <f t="shared" si="177"/>
        <v>0</v>
      </c>
      <c r="J335" s="58">
        <f t="shared" si="177"/>
        <v>0</v>
      </c>
      <c r="K335" s="58">
        <f t="shared" si="177"/>
        <v>0</v>
      </c>
      <c r="L335" s="58">
        <f t="shared" si="177"/>
        <v>0</v>
      </c>
      <c r="M335" s="58">
        <f t="shared" si="177"/>
        <v>0</v>
      </c>
      <c r="N335" s="58">
        <f t="shared" si="177"/>
        <v>0</v>
      </c>
      <c r="O335" s="88">
        <f aca="true" t="shared" si="178" ref="O335:O365">C335-M335</f>
        <v>0</v>
      </c>
      <c r="P335" s="88">
        <f aca="true" t="shared" si="179" ref="P335:P365">C335-N335</f>
        <v>0</v>
      </c>
    </row>
    <row r="336" spans="1:16" ht="15" customHeight="1" hidden="1">
      <c r="A336" s="69">
        <v>422</v>
      </c>
      <c r="B336" s="70" t="s">
        <v>32</v>
      </c>
      <c r="C336" s="71">
        <f>SUM(D336:L336)</f>
        <v>0</v>
      </c>
      <c r="D336" s="71"/>
      <c r="E336" s="71"/>
      <c r="F336" s="71">
        <v>0</v>
      </c>
      <c r="G336" s="71">
        <v>0</v>
      </c>
      <c r="H336" s="71"/>
      <c r="I336" s="71"/>
      <c r="J336" s="71"/>
      <c r="K336" s="71"/>
      <c r="L336" s="71"/>
      <c r="M336" s="71">
        <f>C336</f>
        <v>0</v>
      </c>
      <c r="N336" s="71">
        <f>M336</f>
        <v>0</v>
      </c>
      <c r="O336" s="88">
        <f t="shared" si="178"/>
        <v>0</v>
      </c>
      <c r="P336" s="88">
        <f t="shared" si="179"/>
        <v>0</v>
      </c>
    </row>
    <row r="337" spans="1:16" s="74" customFormat="1" ht="14.25" customHeight="1" hidden="1">
      <c r="A337" s="52" t="s">
        <v>42</v>
      </c>
      <c r="B337" s="53" t="s">
        <v>66</v>
      </c>
      <c r="C337" s="54">
        <f aca="true" t="shared" si="180" ref="C337:N337">SUM(C338)</f>
        <v>0</v>
      </c>
      <c r="D337" s="54">
        <f t="shared" si="180"/>
        <v>0</v>
      </c>
      <c r="E337" s="54">
        <f t="shared" si="180"/>
        <v>0</v>
      </c>
      <c r="F337" s="54">
        <f t="shared" si="180"/>
        <v>0</v>
      </c>
      <c r="G337" s="54">
        <f t="shared" si="180"/>
        <v>0</v>
      </c>
      <c r="H337" s="54">
        <f t="shared" si="180"/>
        <v>0</v>
      </c>
      <c r="I337" s="54">
        <f>SUM(I338)</f>
        <v>0</v>
      </c>
      <c r="J337" s="54">
        <f t="shared" si="180"/>
        <v>0</v>
      </c>
      <c r="K337" s="54">
        <f t="shared" si="180"/>
        <v>0</v>
      </c>
      <c r="L337" s="54">
        <f t="shared" si="180"/>
        <v>0</v>
      </c>
      <c r="M337" s="54">
        <f t="shared" si="180"/>
        <v>0</v>
      </c>
      <c r="N337" s="54">
        <f t="shared" si="180"/>
        <v>0</v>
      </c>
      <c r="O337" s="88">
        <f t="shared" si="178"/>
        <v>0</v>
      </c>
      <c r="P337" s="88">
        <f t="shared" si="179"/>
        <v>0</v>
      </c>
    </row>
    <row r="338" spans="1:16" ht="15" customHeight="1" hidden="1">
      <c r="A338" s="56">
        <v>4</v>
      </c>
      <c r="B338" s="57" t="s">
        <v>33</v>
      </c>
      <c r="C338" s="58">
        <f aca="true" t="shared" si="181" ref="C338:N338">SUM(C339+C341)</f>
        <v>0</v>
      </c>
      <c r="D338" s="58">
        <f t="shared" si="181"/>
        <v>0</v>
      </c>
      <c r="E338" s="58">
        <f t="shared" si="181"/>
        <v>0</v>
      </c>
      <c r="F338" s="58">
        <f t="shared" si="181"/>
        <v>0</v>
      </c>
      <c r="G338" s="58">
        <f t="shared" si="181"/>
        <v>0</v>
      </c>
      <c r="H338" s="58">
        <f t="shared" si="181"/>
        <v>0</v>
      </c>
      <c r="I338" s="58">
        <f t="shared" si="181"/>
        <v>0</v>
      </c>
      <c r="J338" s="58">
        <f t="shared" si="181"/>
        <v>0</v>
      </c>
      <c r="K338" s="58">
        <f t="shared" si="181"/>
        <v>0</v>
      </c>
      <c r="L338" s="58">
        <f t="shared" si="181"/>
        <v>0</v>
      </c>
      <c r="M338" s="58">
        <f t="shared" si="181"/>
        <v>0</v>
      </c>
      <c r="N338" s="58">
        <f t="shared" si="181"/>
        <v>0</v>
      </c>
      <c r="O338" s="88">
        <f t="shared" si="178"/>
        <v>0</v>
      </c>
      <c r="P338" s="88">
        <f t="shared" si="179"/>
        <v>0</v>
      </c>
    </row>
    <row r="339" spans="1:16" ht="15" customHeight="1" hidden="1">
      <c r="A339" s="56">
        <v>41</v>
      </c>
      <c r="B339" s="57" t="s">
        <v>37</v>
      </c>
      <c r="C339" s="58">
        <f aca="true" t="shared" si="182" ref="C339:N339">SUM(C340)</f>
        <v>0</v>
      </c>
      <c r="D339" s="58">
        <f t="shared" si="182"/>
        <v>0</v>
      </c>
      <c r="E339" s="58">
        <f t="shared" si="182"/>
        <v>0</v>
      </c>
      <c r="F339" s="58">
        <f t="shared" si="182"/>
        <v>0</v>
      </c>
      <c r="G339" s="58">
        <f t="shared" si="182"/>
        <v>0</v>
      </c>
      <c r="H339" s="58">
        <f t="shared" si="182"/>
        <v>0</v>
      </c>
      <c r="I339" s="58">
        <f t="shared" si="182"/>
        <v>0</v>
      </c>
      <c r="J339" s="58">
        <f t="shared" si="182"/>
        <v>0</v>
      </c>
      <c r="K339" s="58">
        <f t="shared" si="182"/>
        <v>0</v>
      </c>
      <c r="L339" s="58">
        <f t="shared" si="182"/>
        <v>0</v>
      </c>
      <c r="M339" s="58">
        <f t="shared" si="182"/>
        <v>0</v>
      </c>
      <c r="N339" s="58">
        <f t="shared" si="182"/>
        <v>0</v>
      </c>
      <c r="O339" s="88">
        <f t="shared" si="178"/>
        <v>0</v>
      </c>
      <c r="P339" s="88">
        <f t="shared" si="179"/>
        <v>0</v>
      </c>
    </row>
    <row r="340" spans="1:16" ht="15" customHeight="1" hidden="1">
      <c r="A340" s="69">
        <v>411</v>
      </c>
      <c r="B340" s="70" t="s">
        <v>35</v>
      </c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88">
        <f t="shared" si="178"/>
        <v>0</v>
      </c>
      <c r="P340" s="88">
        <f t="shared" si="179"/>
        <v>0</v>
      </c>
    </row>
    <row r="341" spans="1:16" ht="15" customHeight="1" hidden="1">
      <c r="A341" s="56">
        <v>42</v>
      </c>
      <c r="B341" s="57" t="s">
        <v>34</v>
      </c>
      <c r="C341" s="58">
        <f aca="true" t="shared" si="183" ref="C341:N341">SUM(C342:C343)</f>
        <v>0</v>
      </c>
      <c r="D341" s="58">
        <f t="shared" si="183"/>
        <v>0</v>
      </c>
      <c r="E341" s="58">
        <f t="shared" si="183"/>
        <v>0</v>
      </c>
      <c r="F341" s="58">
        <f t="shared" si="183"/>
        <v>0</v>
      </c>
      <c r="G341" s="58">
        <f t="shared" si="183"/>
        <v>0</v>
      </c>
      <c r="H341" s="58">
        <f t="shared" si="183"/>
        <v>0</v>
      </c>
      <c r="I341" s="58">
        <f t="shared" si="183"/>
        <v>0</v>
      </c>
      <c r="J341" s="58">
        <f t="shared" si="183"/>
        <v>0</v>
      </c>
      <c r="K341" s="58">
        <f t="shared" si="183"/>
        <v>0</v>
      </c>
      <c r="L341" s="58">
        <f t="shared" si="183"/>
        <v>0</v>
      </c>
      <c r="M341" s="58">
        <f t="shared" si="183"/>
        <v>0</v>
      </c>
      <c r="N341" s="58">
        <f t="shared" si="183"/>
        <v>0</v>
      </c>
      <c r="O341" s="88">
        <f t="shared" si="178"/>
        <v>0</v>
      </c>
      <c r="P341" s="88">
        <f t="shared" si="179"/>
        <v>0</v>
      </c>
    </row>
    <row r="342" spans="1:16" ht="15" customHeight="1" hidden="1">
      <c r="A342" s="69">
        <v>422</v>
      </c>
      <c r="B342" s="70" t="s">
        <v>32</v>
      </c>
      <c r="C342" s="71">
        <f>SUM(D342:L342)</f>
        <v>0</v>
      </c>
      <c r="D342" s="71">
        <v>0</v>
      </c>
      <c r="E342" s="71">
        <v>0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f>C342</f>
        <v>0</v>
      </c>
      <c r="N342" s="71">
        <f>M342</f>
        <v>0</v>
      </c>
      <c r="O342" s="88">
        <f t="shared" si="178"/>
        <v>0</v>
      </c>
      <c r="P342" s="88">
        <f t="shared" si="179"/>
        <v>0</v>
      </c>
    </row>
    <row r="343" spans="1:16" ht="15" customHeight="1" hidden="1">
      <c r="A343" s="69">
        <v>424</v>
      </c>
      <c r="B343" s="70" t="s">
        <v>36</v>
      </c>
      <c r="C343" s="71">
        <f>SUM(D343:L343)</f>
        <v>0</v>
      </c>
      <c r="D343" s="71">
        <v>0</v>
      </c>
      <c r="E343" s="71">
        <v>0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f>C343</f>
        <v>0</v>
      </c>
      <c r="N343" s="71">
        <f>M343</f>
        <v>0</v>
      </c>
      <c r="O343" s="88">
        <f t="shared" si="178"/>
        <v>0</v>
      </c>
      <c r="P343" s="88">
        <f t="shared" si="179"/>
        <v>0</v>
      </c>
    </row>
    <row r="344" spans="1:16" ht="15" customHeight="1" hidden="1">
      <c r="A344" s="69">
        <v>451</v>
      </c>
      <c r="B344" s="70" t="s">
        <v>63</v>
      </c>
      <c r="C344" s="71">
        <f>SUM(D344:L344)</f>
        <v>0</v>
      </c>
      <c r="D344" s="71">
        <v>0</v>
      </c>
      <c r="E344" s="71">
        <v>0</v>
      </c>
      <c r="F344" s="71">
        <v>0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f>C344</f>
        <v>0</v>
      </c>
      <c r="N344" s="71">
        <f>M344</f>
        <v>0</v>
      </c>
      <c r="O344" s="88">
        <f t="shared" si="178"/>
        <v>0</v>
      </c>
      <c r="P344" s="88">
        <f t="shared" si="179"/>
        <v>0</v>
      </c>
    </row>
    <row r="345" spans="1:16" ht="15" customHeight="1" hidden="1">
      <c r="A345" s="56"/>
      <c r="B345" s="70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88">
        <f t="shared" si="178"/>
        <v>0</v>
      </c>
      <c r="P345" s="88">
        <f t="shared" si="179"/>
        <v>0</v>
      </c>
    </row>
    <row r="346" spans="1:16" s="84" customFormat="1" ht="14.25" customHeight="1">
      <c r="A346" s="81"/>
      <c r="B346" s="49" t="s">
        <v>62</v>
      </c>
      <c r="C346" s="50">
        <f>SUM(C347+C360+C367)</f>
        <v>2472216</v>
      </c>
      <c r="D346" s="50">
        <f aca="true" t="shared" si="184" ref="D346:N346">SUM(D347+D360+D367)</f>
        <v>2034592</v>
      </c>
      <c r="E346" s="50">
        <f t="shared" si="184"/>
        <v>0</v>
      </c>
      <c r="F346" s="50">
        <f t="shared" si="184"/>
        <v>437624</v>
      </c>
      <c r="G346" s="50">
        <f t="shared" si="184"/>
        <v>0</v>
      </c>
      <c r="H346" s="50">
        <f t="shared" si="184"/>
        <v>0</v>
      </c>
      <c r="I346" s="50">
        <f t="shared" si="184"/>
        <v>0</v>
      </c>
      <c r="J346" s="50">
        <f t="shared" si="184"/>
        <v>0</v>
      </c>
      <c r="K346" s="50">
        <f t="shared" si="184"/>
        <v>0</v>
      </c>
      <c r="L346" s="50">
        <f t="shared" si="184"/>
        <v>0</v>
      </c>
      <c r="M346" s="50">
        <f t="shared" si="184"/>
        <v>2372216</v>
      </c>
      <c r="N346" s="50">
        <f t="shared" si="184"/>
        <v>2372216</v>
      </c>
      <c r="O346" s="88">
        <f t="shared" si="178"/>
        <v>100000</v>
      </c>
      <c r="P346" s="88">
        <f t="shared" si="179"/>
        <v>100000</v>
      </c>
    </row>
    <row r="347" spans="1:16" s="78" customFormat="1" ht="14.25" customHeight="1">
      <c r="A347" s="76" t="s">
        <v>41</v>
      </c>
      <c r="B347" s="57" t="s">
        <v>48</v>
      </c>
      <c r="C347" s="58">
        <f aca="true" t="shared" si="185" ref="C347:N347">SUM(C348)</f>
        <v>2368216</v>
      </c>
      <c r="D347" s="58">
        <f>SUM(D348)</f>
        <v>1934592</v>
      </c>
      <c r="E347" s="58">
        <f t="shared" si="185"/>
        <v>0</v>
      </c>
      <c r="F347" s="58">
        <f t="shared" si="185"/>
        <v>433624</v>
      </c>
      <c r="G347" s="58">
        <f t="shared" si="185"/>
        <v>0</v>
      </c>
      <c r="H347" s="58">
        <f t="shared" si="185"/>
        <v>0</v>
      </c>
      <c r="I347" s="58">
        <f t="shared" si="185"/>
        <v>0</v>
      </c>
      <c r="J347" s="58">
        <f t="shared" si="185"/>
        <v>0</v>
      </c>
      <c r="K347" s="58">
        <f t="shared" si="185"/>
        <v>0</v>
      </c>
      <c r="L347" s="58">
        <f t="shared" si="185"/>
        <v>0</v>
      </c>
      <c r="M347" s="58">
        <f t="shared" si="185"/>
        <v>2368216</v>
      </c>
      <c r="N347" s="58">
        <f t="shared" si="185"/>
        <v>2368216</v>
      </c>
      <c r="O347" s="88">
        <f t="shared" si="178"/>
        <v>0</v>
      </c>
      <c r="P347" s="88">
        <f t="shared" si="179"/>
        <v>0</v>
      </c>
    </row>
    <row r="348" spans="1:16" s="78" customFormat="1" ht="14.25" customHeight="1">
      <c r="A348" s="56">
        <v>3</v>
      </c>
      <c r="B348" s="57" t="s">
        <v>20</v>
      </c>
      <c r="C348" s="58">
        <f>SUM(C349+C353+C358)</f>
        <v>2368216</v>
      </c>
      <c r="D348" s="58">
        <f aca="true" t="shared" si="186" ref="D348:L348">SUM(D349+D353+D358)</f>
        <v>1934592</v>
      </c>
      <c r="E348" s="58">
        <f t="shared" si="186"/>
        <v>0</v>
      </c>
      <c r="F348" s="58">
        <f t="shared" si="186"/>
        <v>433624</v>
      </c>
      <c r="G348" s="58">
        <f t="shared" si="186"/>
        <v>0</v>
      </c>
      <c r="H348" s="58">
        <f t="shared" si="186"/>
        <v>0</v>
      </c>
      <c r="I348" s="58">
        <f t="shared" si="186"/>
        <v>0</v>
      </c>
      <c r="J348" s="58">
        <f t="shared" si="186"/>
        <v>0</v>
      </c>
      <c r="K348" s="58">
        <f t="shared" si="186"/>
        <v>0</v>
      </c>
      <c r="L348" s="58">
        <f t="shared" si="186"/>
        <v>0</v>
      </c>
      <c r="M348" s="58">
        <f>SUM(M349+M353+M358)</f>
        <v>2368216</v>
      </c>
      <c r="N348" s="58">
        <f>SUM(N349+N353+N358)</f>
        <v>2368216</v>
      </c>
      <c r="O348" s="88">
        <f t="shared" si="178"/>
        <v>0</v>
      </c>
      <c r="P348" s="88">
        <f t="shared" si="179"/>
        <v>0</v>
      </c>
    </row>
    <row r="349" spans="1:16" s="78" customFormat="1" ht="14.25" customHeight="1">
      <c r="A349" s="56">
        <v>31</v>
      </c>
      <c r="B349" s="57" t="s">
        <v>21</v>
      </c>
      <c r="C349" s="58">
        <f>SUM(C350:C352)</f>
        <v>1789977</v>
      </c>
      <c r="D349" s="58">
        <f aca="true" t="shared" si="187" ref="D349:L349">SUM(D350:D352)</f>
        <v>1789977</v>
      </c>
      <c r="E349" s="58">
        <f t="shared" si="187"/>
        <v>0</v>
      </c>
      <c r="F349" s="58">
        <f t="shared" si="187"/>
        <v>0</v>
      </c>
      <c r="G349" s="58">
        <f t="shared" si="187"/>
        <v>0</v>
      </c>
      <c r="H349" s="58">
        <f t="shared" si="187"/>
        <v>0</v>
      </c>
      <c r="I349" s="58">
        <f t="shared" si="187"/>
        <v>0</v>
      </c>
      <c r="J349" s="58">
        <f t="shared" si="187"/>
        <v>0</v>
      </c>
      <c r="K349" s="58">
        <f t="shared" si="187"/>
        <v>0</v>
      </c>
      <c r="L349" s="58">
        <f t="shared" si="187"/>
        <v>0</v>
      </c>
      <c r="M349" s="58">
        <f>SUM(M350:M352)</f>
        <v>1789977</v>
      </c>
      <c r="N349" s="58">
        <f>SUM(N350:N352)</f>
        <v>1789977</v>
      </c>
      <c r="O349" s="88">
        <f t="shared" si="178"/>
        <v>0</v>
      </c>
      <c r="P349" s="88">
        <f t="shared" si="179"/>
        <v>0</v>
      </c>
    </row>
    <row r="350" spans="1:16" s="85" customFormat="1" ht="14.25" customHeight="1">
      <c r="A350" s="60">
        <v>311</v>
      </c>
      <c r="B350" s="61" t="s">
        <v>22</v>
      </c>
      <c r="C350" s="62">
        <f>SUM(D350:L350)</f>
        <v>1495884</v>
      </c>
      <c r="D350" s="63">
        <v>1495884</v>
      </c>
      <c r="E350" s="62"/>
      <c r="F350" s="62"/>
      <c r="G350" s="62"/>
      <c r="H350" s="62"/>
      <c r="I350" s="62"/>
      <c r="J350" s="62"/>
      <c r="K350" s="62"/>
      <c r="L350" s="62"/>
      <c r="M350" s="62">
        <f>C350</f>
        <v>1495884</v>
      </c>
      <c r="N350" s="67">
        <f>M350</f>
        <v>1495884</v>
      </c>
      <c r="O350" s="88">
        <f t="shared" si="178"/>
        <v>0</v>
      </c>
      <c r="P350" s="88">
        <f t="shared" si="179"/>
        <v>0</v>
      </c>
    </row>
    <row r="351" spans="1:16" s="84" customFormat="1" ht="14.25" customHeight="1">
      <c r="A351" s="65">
        <v>312</v>
      </c>
      <c r="B351" s="66" t="s">
        <v>23</v>
      </c>
      <c r="C351" s="67">
        <f>SUM(D351:L351)</f>
        <v>45700</v>
      </c>
      <c r="D351" s="63">
        <v>45700</v>
      </c>
      <c r="E351" s="67"/>
      <c r="F351" s="67"/>
      <c r="G351" s="67"/>
      <c r="H351" s="67"/>
      <c r="I351" s="67"/>
      <c r="J351" s="67"/>
      <c r="K351" s="67"/>
      <c r="L351" s="67"/>
      <c r="M351" s="62">
        <f>C351</f>
        <v>45700</v>
      </c>
      <c r="N351" s="67">
        <f>M351</f>
        <v>45700</v>
      </c>
      <c r="O351" s="88">
        <f t="shared" si="178"/>
        <v>0</v>
      </c>
      <c r="P351" s="88">
        <f t="shared" si="179"/>
        <v>0</v>
      </c>
    </row>
    <row r="352" spans="1:16" s="85" customFormat="1" ht="14.25" customHeight="1">
      <c r="A352" s="60">
        <v>313</v>
      </c>
      <c r="B352" s="61" t="s">
        <v>24</v>
      </c>
      <c r="C352" s="62">
        <f>SUM(D352:L352)</f>
        <v>248393</v>
      </c>
      <c r="D352" s="63">
        <v>248393</v>
      </c>
      <c r="E352" s="62"/>
      <c r="F352" s="62"/>
      <c r="G352" s="62"/>
      <c r="H352" s="62"/>
      <c r="I352" s="62"/>
      <c r="J352" s="62"/>
      <c r="K352" s="62"/>
      <c r="L352" s="62"/>
      <c r="M352" s="62">
        <f>C352</f>
        <v>248393</v>
      </c>
      <c r="N352" s="67">
        <f>M352</f>
        <v>248393</v>
      </c>
      <c r="O352" s="88">
        <f t="shared" si="178"/>
        <v>0</v>
      </c>
      <c r="P352" s="88">
        <f t="shared" si="179"/>
        <v>0</v>
      </c>
    </row>
    <row r="353" spans="1:16" s="78" customFormat="1" ht="14.25" customHeight="1">
      <c r="A353" s="56">
        <v>32</v>
      </c>
      <c r="B353" s="57" t="s">
        <v>25</v>
      </c>
      <c r="C353" s="58">
        <f>SUM(C354:C357)</f>
        <v>578239</v>
      </c>
      <c r="D353" s="58">
        <f aca="true" t="shared" si="188" ref="D353:L353">SUM(D354:D357)</f>
        <v>144615</v>
      </c>
      <c r="E353" s="58">
        <f t="shared" si="188"/>
        <v>0</v>
      </c>
      <c r="F353" s="58">
        <f t="shared" si="188"/>
        <v>433624</v>
      </c>
      <c r="G353" s="58">
        <f t="shared" si="188"/>
        <v>0</v>
      </c>
      <c r="H353" s="58">
        <f t="shared" si="188"/>
        <v>0</v>
      </c>
      <c r="I353" s="58">
        <f t="shared" si="188"/>
        <v>0</v>
      </c>
      <c r="J353" s="58">
        <f t="shared" si="188"/>
        <v>0</v>
      </c>
      <c r="K353" s="58">
        <f t="shared" si="188"/>
        <v>0</v>
      </c>
      <c r="L353" s="58">
        <f t="shared" si="188"/>
        <v>0</v>
      </c>
      <c r="M353" s="58">
        <f>SUM(M354:M357)</f>
        <v>578239</v>
      </c>
      <c r="N353" s="58">
        <f>SUM(N354:N357)</f>
        <v>578239</v>
      </c>
      <c r="O353" s="88">
        <f t="shared" si="178"/>
        <v>0</v>
      </c>
      <c r="P353" s="88">
        <f t="shared" si="179"/>
        <v>0</v>
      </c>
    </row>
    <row r="354" spans="1:16" s="85" customFormat="1" ht="14.25" customHeight="1">
      <c r="A354" s="60">
        <v>321</v>
      </c>
      <c r="B354" s="61" t="s">
        <v>26</v>
      </c>
      <c r="C354" s="62">
        <f>SUM(D354:L354)</f>
        <v>144160</v>
      </c>
      <c r="D354" s="63">
        <v>139000</v>
      </c>
      <c r="E354" s="62"/>
      <c r="F354" s="63">
        <v>5160</v>
      </c>
      <c r="G354" s="62"/>
      <c r="H354" s="62"/>
      <c r="I354" s="62"/>
      <c r="J354" s="62"/>
      <c r="K354" s="62"/>
      <c r="L354" s="62"/>
      <c r="M354" s="62">
        <f>C354</f>
        <v>144160</v>
      </c>
      <c r="N354" s="67">
        <f>M354</f>
        <v>144160</v>
      </c>
      <c r="O354" s="88">
        <f t="shared" si="178"/>
        <v>0</v>
      </c>
      <c r="P354" s="88">
        <f t="shared" si="179"/>
        <v>0</v>
      </c>
    </row>
    <row r="355" spans="1:16" s="85" customFormat="1" ht="14.25" customHeight="1">
      <c r="A355" s="60">
        <v>322</v>
      </c>
      <c r="B355" s="61" t="s">
        <v>27</v>
      </c>
      <c r="C355" s="62">
        <f>SUM(D355:L355)</f>
        <v>309000</v>
      </c>
      <c r="D355" s="63"/>
      <c r="E355" s="62"/>
      <c r="F355" s="63">
        <v>309000</v>
      </c>
      <c r="G355" s="62"/>
      <c r="H355" s="62"/>
      <c r="I355" s="62"/>
      <c r="J355" s="62"/>
      <c r="K355" s="62"/>
      <c r="L355" s="62"/>
      <c r="M355" s="62">
        <f>C355</f>
        <v>309000</v>
      </c>
      <c r="N355" s="67">
        <f>M355</f>
        <v>309000</v>
      </c>
      <c r="O355" s="88">
        <f t="shared" si="178"/>
        <v>0</v>
      </c>
      <c r="P355" s="88">
        <f t="shared" si="179"/>
        <v>0</v>
      </c>
    </row>
    <row r="356" spans="1:16" s="85" customFormat="1" ht="14.25" customHeight="1">
      <c r="A356" s="60">
        <v>323</v>
      </c>
      <c r="B356" s="61" t="s">
        <v>28</v>
      </c>
      <c r="C356" s="62">
        <f>SUM(D356:L356)</f>
        <v>99714</v>
      </c>
      <c r="D356" s="63"/>
      <c r="E356" s="62"/>
      <c r="F356" s="63">
        <v>99714</v>
      </c>
      <c r="G356" s="62"/>
      <c r="H356" s="62"/>
      <c r="I356" s="62"/>
      <c r="J356" s="62"/>
      <c r="K356" s="62"/>
      <c r="L356" s="62"/>
      <c r="M356" s="62">
        <f>C356</f>
        <v>99714</v>
      </c>
      <c r="N356" s="67">
        <f>M356</f>
        <v>99714</v>
      </c>
      <c r="O356" s="88">
        <f t="shared" si="178"/>
        <v>0</v>
      </c>
      <c r="P356" s="88">
        <f t="shared" si="179"/>
        <v>0</v>
      </c>
    </row>
    <row r="357" spans="1:16" s="64" customFormat="1" ht="14.25" customHeight="1">
      <c r="A357" s="60">
        <v>329</v>
      </c>
      <c r="B357" s="61" t="s">
        <v>29</v>
      </c>
      <c r="C357" s="62">
        <f>SUM(D357:L357)</f>
        <v>25365</v>
      </c>
      <c r="D357" s="63">
        <v>5615</v>
      </c>
      <c r="E357" s="62"/>
      <c r="F357" s="63">
        <v>19750</v>
      </c>
      <c r="G357" s="62"/>
      <c r="H357" s="62"/>
      <c r="I357" s="62"/>
      <c r="J357" s="62"/>
      <c r="K357" s="62"/>
      <c r="L357" s="62"/>
      <c r="M357" s="62">
        <f>C357</f>
        <v>25365</v>
      </c>
      <c r="N357" s="67">
        <f>M357</f>
        <v>25365</v>
      </c>
      <c r="O357" s="88">
        <f t="shared" si="178"/>
        <v>0</v>
      </c>
      <c r="P357" s="88">
        <f t="shared" si="179"/>
        <v>0</v>
      </c>
    </row>
    <row r="358" spans="1:16" ht="14.25" customHeight="1">
      <c r="A358" s="56">
        <v>34</v>
      </c>
      <c r="B358" s="57" t="s">
        <v>30</v>
      </c>
      <c r="C358" s="58">
        <f aca="true" t="shared" si="189" ref="C358:N358">SUM(C359)</f>
        <v>0</v>
      </c>
      <c r="D358" s="58">
        <f t="shared" si="189"/>
        <v>0</v>
      </c>
      <c r="E358" s="58">
        <f t="shared" si="189"/>
        <v>0</v>
      </c>
      <c r="F358" s="58">
        <f t="shared" si="189"/>
        <v>0</v>
      </c>
      <c r="G358" s="58">
        <f t="shared" si="189"/>
        <v>0</v>
      </c>
      <c r="H358" s="58">
        <f t="shared" si="189"/>
        <v>0</v>
      </c>
      <c r="I358" s="58">
        <f t="shared" si="189"/>
        <v>0</v>
      </c>
      <c r="J358" s="58">
        <f t="shared" si="189"/>
        <v>0</v>
      </c>
      <c r="K358" s="58">
        <f t="shared" si="189"/>
        <v>0</v>
      </c>
      <c r="L358" s="58">
        <f t="shared" si="189"/>
        <v>0</v>
      </c>
      <c r="M358" s="58">
        <f t="shared" si="189"/>
        <v>0</v>
      </c>
      <c r="N358" s="58">
        <f t="shared" si="189"/>
        <v>0</v>
      </c>
      <c r="O358" s="88">
        <f t="shared" si="178"/>
        <v>0</v>
      </c>
      <c r="P358" s="88">
        <f t="shared" si="179"/>
        <v>0</v>
      </c>
    </row>
    <row r="359" spans="1:16" ht="14.25" customHeight="1">
      <c r="A359" s="69">
        <v>343</v>
      </c>
      <c r="B359" s="70" t="s">
        <v>31</v>
      </c>
      <c r="C359" s="71">
        <f>SUM(D359:L359)</f>
        <v>0</v>
      </c>
      <c r="D359" s="71"/>
      <c r="E359" s="71"/>
      <c r="F359" s="71"/>
      <c r="G359" s="71"/>
      <c r="H359" s="71"/>
      <c r="I359" s="71"/>
      <c r="J359" s="71"/>
      <c r="K359" s="71"/>
      <c r="L359" s="71"/>
      <c r="M359" s="71">
        <f>C359</f>
        <v>0</v>
      </c>
      <c r="N359" s="71">
        <f>M359</f>
        <v>0</v>
      </c>
      <c r="O359" s="88">
        <f t="shared" si="178"/>
        <v>0</v>
      </c>
      <c r="P359" s="88">
        <f t="shared" si="179"/>
        <v>0</v>
      </c>
    </row>
    <row r="360" spans="1:16" s="74" customFormat="1" ht="14.25" customHeight="1">
      <c r="A360" s="52" t="s">
        <v>42</v>
      </c>
      <c r="B360" s="53" t="s">
        <v>67</v>
      </c>
      <c r="C360" s="54">
        <f>SUM(C361)</f>
        <v>4000</v>
      </c>
      <c r="D360" s="54">
        <f aca="true" t="shared" si="190" ref="D360:N360">SUM(D361)</f>
        <v>0</v>
      </c>
      <c r="E360" s="54">
        <f t="shared" si="190"/>
        <v>0</v>
      </c>
      <c r="F360" s="54">
        <f t="shared" si="190"/>
        <v>4000</v>
      </c>
      <c r="G360" s="54">
        <f t="shared" si="190"/>
        <v>0</v>
      </c>
      <c r="H360" s="54">
        <f t="shared" si="190"/>
        <v>0</v>
      </c>
      <c r="I360" s="54">
        <f t="shared" si="190"/>
        <v>0</v>
      </c>
      <c r="J360" s="54">
        <f t="shared" si="190"/>
        <v>0</v>
      </c>
      <c r="K360" s="54">
        <f t="shared" si="190"/>
        <v>0</v>
      </c>
      <c r="L360" s="54">
        <f t="shared" si="190"/>
        <v>0</v>
      </c>
      <c r="M360" s="54">
        <f t="shared" si="190"/>
        <v>4000</v>
      </c>
      <c r="N360" s="54">
        <f t="shared" si="190"/>
        <v>4000</v>
      </c>
      <c r="O360" s="88">
        <f t="shared" si="178"/>
        <v>0</v>
      </c>
      <c r="P360" s="88">
        <f t="shared" si="179"/>
        <v>0</v>
      </c>
    </row>
    <row r="361" spans="1:16" s="86" customFormat="1" ht="14.25" customHeight="1" hidden="1">
      <c r="A361" s="56">
        <v>4</v>
      </c>
      <c r="B361" s="57" t="s">
        <v>33</v>
      </c>
      <c r="C361" s="58">
        <f aca="true" t="shared" si="191" ref="C361:N361">SUM(C364+C370)</f>
        <v>4000</v>
      </c>
      <c r="D361" s="58">
        <f t="shared" si="191"/>
        <v>0</v>
      </c>
      <c r="E361" s="58">
        <f t="shared" si="191"/>
        <v>0</v>
      </c>
      <c r="F361" s="58">
        <f t="shared" si="191"/>
        <v>4000</v>
      </c>
      <c r="G361" s="58">
        <f t="shared" si="191"/>
        <v>0</v>
      </c>
      <c r="H361" s="58">
        <f t="shared" si="191"/>
        <v>0</v>
      </c>
      <c r="I361" s="58">
        <f t="shared" si="191"/>
        <v>0</v>
      </c>
      <c r="J361" s="58">
        <f t="shared" si="191"/>
        <v>0</v>
      </c>
      <c r="K361" s="58">
        <f t="shared" si="191"/>
        <v>0</v>
      </c>
      <c r="L361" s="58">
        <f t="shared" si="191"/>
        <v>0</v>
      </c>
      <c r="M361" s="58">
        <f t="shared" si="191"/>
        <v>4000</v>
      </c>
      <c r="N361" s="58">
        <f t="shared" si="191"/>
        <v>4000</v>
      </c>
      <c r="O361" s="88">
        <f t="shared" si="178"/>
        <v>0</v>
      </c>
      <c r="P361" s="88">
        <f t="shared" si="179"/>
        <v>0</v>
      </c>
    </row>
    <row r="362" spans="1:16" ht="14.25" customHeight="1" hidden="1">
      <c r="A362" s="56">
        <v>41</v>
      </c>
      <c r="B362" s="57" t="s">
        <v>37</v>
      </c>
      <c r="C362" s="58">
        <f aca="true" t="shared" si="192" ref="C362:N362">SUM(C363)</f>
        <v>0</v>
      </c>
      <c r="D362" s="58">
        <f t="shared" si="192"/>
        <v>0</v>
      </c>
      <c r="E362" s="58">
        <f t="shared" si="192"/>
        <v>0</v>
      </c>
      <c r="F362" s="58">
        <f t="shared" si="192"/>
        <v>0</v>
      </c>
      <c r="G362" s="58">
        <f t="shared" si="192"/>
        <v>0</v>
      </c>
      <c r="H362" s="58">
        <f t="shared" si="192"/>
        <v>0</v>
      </c>
      <c r="I362" s="58">
        <f t="shared" si="192"/>
        <v>0</v>
      </c>
      <c r="J362" s="58">
        <f t="shared" si="192"/>
        <v>0</v>
      </c>
      <c r="K362" s="58">
        <f t="shared" si="192"/>
        <v>0</v>
      </c>
      <c r="L362" s="58">
        <f t="shared" si="192"/>
        <v>0</v>
      </c>
      <c r="M362" s="58">
        <f t="shared" si="192"/>
        <v>0</v>
      </c>
      <c r="N362" s="58">
        <f t="shared" si="192"/>
        <v>0</v>
      </c>
      <c r="O362" s="88">
        <f t="shared" si="178"/>
        <v>0</v>
      </c>
      <c r="P362" s="88">
        <f t="shared" si="179"/>
        <v>0</v>
      </c>
    </row>
    <row r="363" spans="1:16" ht="14.25" customHeight="1" hidden="1">
      <c r="A363" s="69">
        <v>411</v>
      </c>
      <c r="B363" s="70" t="s">
        <v>35</v>
      </c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>
        <f>C363</f>
        <v>0</v>
      </c>
      <c r="N363" s="71">
        <f>M363</f>
        <v>0</v>
      </c>
      <c r="O363" s="88">
        <f t="shared" si="178"/>
        <v>0</v>
      </c>
      <c r="P363" s="88">
        <f t="shared" si="179"/>
        <v>0</v>
      </c>
    </row>
    <row r="364" spans="1:16" ht="15">
      <c r="A364" s="56">
        <v>4</v>
      </c>
      <c r="B364" s="57" t="s">
        <v>34</v>
      </c>
      <c r="C364" s="58">
        <f aca="true" t="shared" si="193" ref="C364:N364">SUM(C365:C366)</f>
        <v>4000</v>
      </c>
      <c r="D364" s="58">
        <f t="shared" si="193"/>
        <v>0</v>
      </c>
      <c r="E364" s="58">
        <f t="shared" si="193"/>
        <v>0</v>
      </c>
      <c r="F364" s="58">
        <f t="shared" si="193"/>
        <v>4000</v>
      </c>
      <c r="G364" s="58">
        <f t="shared" si="193"/>
        <v>0</v>
      </c>
      <c r="H364" s="58">
        <f>SUM(H365:H366)</f>
        <v>0</v>
      </c>
      <c r="I364" s="58">
        <f t="shared" si="193"/>
        <v>0</v>
      </c>
      <c r="J364" s="58">
        <f t="shared" si="193"/>
        <v>0</v>
      </c>
      <c r="K364" s="58">
        <f t="shared" si="193"/>
        <v>0</v>
      </c>
      <c r="L364" s="58">
        <f t="shared" si="193"/>
        <v>0</v>
      </c>
      <c r="M364" s="58">
        <f t="shared" si="193"/>
        <v>4000</v>
      </c>
      <c r="N364" s="58">
        <f t="shared" si="193"/>
        <v>4000</v>
      </c>
      <c r="O364" s="88">
        <f t="shared" si="178"/>
        <v>0</v>
      </c>
      <c r="P364" s="88">
        <f t="shared" si="179"/>
        <v>0</v>
      </c>
    </row>
    <row r="365" spans="1:16" s="64" customFormat="1" ht="15" customHeight="1">
      <c r="A365" s="60">
        <v>422</v>
      </c>
      <c r="B365" s="61" t="s">
        <v>32</v>
      </c>
      <c r="C365" s="62">
        <f>SUM(D365:L365)</f>
        <v>4000</v>
      </c>
      <c r="D365" s="62"/>
      <c r="E365" s="62"/>
      <c r="F365" s="63">
        <v>4000</v>
      </c>
      <c r="G365" s="62"/>
      <c r="H365" s="62"/>
      <c r="I365" s="62"/>
      <c r="J365" s="62"/>
      <c r="K365" s="62"/>
      <c r="L365" s="62"/>
      <c r="M365" s="62">
        <f>C365</f>
        <v>4000</v>
      </c>
      <c r="N365" s="62">
        <f>M365</f>
        <v>4000</v>
      </c>
      <c r="O365" s="88">
        <f t="shared" si="178"/>
        <v>0</v>
      </c>
      <c r="P365" s="88">
        <f t="shared" si="179"/>
        <v>0</v>
      </c>
    </row>
    <row r="366" spans="1:14" ht="15" customHeight="1">
      <c r="A366" s="69">
        <v>424</v>
      </c>
      <c r="B366" s="70" t="s">
        <v>36</v>
      </c>
      <c r="C366" s="71">
        <f>SUM(D366:L366)</f>
        <v>0</v>
      </c>
      <c r="D366" s="71"/>
      <c r="E366" s="71"/>
      <c r="F366" s="71"/>
      <c r="G366" s="71"/>
      <c r="H366" s="71"/>
      <c r="I366" s="71"/>
      <c r="J366" s="71"/>
      <c r="K366" s="71"/>
      <c r="L366" s="71"/>
      <c r="M366" s="71">
        <f>C366</f>
        <v>0</v>
      </c>
      <c r="N366" s="71">
        <f>M366</f>
        <v>0</v>
      </c>
    </row>
    <row r="367" spans="1:14" s="74" customFormat="1" ht="15" customHeight="1">
      <c r="A367" s="52" t="s">
        <v>42</v>
      </c>
      <c r="B367" s="53" t="s">
        <v>74</v>
      </c>
      <c r="C367" s="54">
        <f>SUM(C368)</f>
        <v>100000</v>
      </c>
      <c r="D367" s="54">
        <f>SUM(D368)</f>
        <v>100000</v>
      </c>
      <c r="E367" s="54">
        <f aca="true" t="shared" si="194" ref="E367:N367">SUM(E368)</f>
        <v>0</v>
      </c>
      <c r="F367" s="54">
        <f t="shared" si="194"/>
        <v>0</v>
      </c>
      <c r="G367" s="54">
        <f t="shared" si="194"/>
        <v>0</v>
      </c>
      <c r="H367" s="54">
        <f t="shared" si="194"/>
        <v>0</v>
      </c>
      <c r="I367" s="54">
        <f t="shared" si="194"/>
        <v>0</v>
      </c>
      <c r="J367" s="54">
        <f t="shared" si="194"/>
        <v>0</v>
      </c>
      <c r="K367" s="54">
        <f t="shared" si="194"/>
        <v>0</v>
      </c>
      <c r="L367" s="54">
        <f t="shared" si="194"/>
        <v>0</v>
      </c>
      <c r="M367" s="54">
        <f t="shared" si="194"/>
        <v>0</v>
      </c>
      <c r="N367" s="54">
        <f t="shared" si="194"/>
        <v>0</v>
      </c>
    </row>
    <row r="368" spans="1:14" ht="15" customHeight="1">
      <c r="A368" s="56">
        <v>45</v>
      </c>
      <c r="B368" s="57" t="s">
        <v>93</v>
      </c>
      <c r="C368" s="58">
        <f>SUM(C369:C369)</f>
        <v>100000</v>
      </c>
      <c r="D368" s="58">
        <f aca="true" t="shared" si="195" ref="D368:I368">SUM(D369)</f>
        <v>100000</v>
      </c>
      <c r="E368" s="58">
        <f t="shared" si="195"/>
        <v>0</v>
      </c>
      <c r="F368" s="58">
        <f t="shared" si="195"/>
        <v>0</v>
      </c>
      <c r="G368" s="58">
        <f t="shared" si="195"/>
        <v>0</v>
      </c>
      <c r="H368" s="58">
        <f t="shared" si="195"/>
        <v>0</v>
      </c>
      <c r="I368" s="58">
        <f t="shared" si="195"/>
        <v>0</v>
      </c>
      <c r="J368" s="58">
        <f>SUM(J369:J369)</f>
        <v>0</v>
      </c>
      <c r="K368" s="58">
        <f>SUM(K369)</f>
        <v>0</v>
      </c>
      <c r="L368" s="58">
        <f>SUM(L369)</f>
        <v>0</v>
      </c>
      <c r="M368" s="58">
        <f>SUM(M369:M369)</f>
        <v>0</v>
      </c>
      <c r="N368" s="58">
        <f>SUM(N369:N369)</f>
        <v>0</v>
      </c>
    </row>
    <row r="369" spans="1:14" ht="15" customHeight="1">
      <c r="A369" s="69">
        <v>451</v>
      </c>
      <c r="B369" s="70" t="s">
        <v>63</v>
      </c>
      <c r="C369" s="71">
        <f>SUM(D369:L369)</f>
        <v>100000</v>
      </c>
      <c r="D369" s="71">
        <v>100000</v>
      </c>
      <c r="E369" s="71"/>
      <c r="F369" s="71">
        <v>0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f>M369</f>
        <v>0</v>
      </c>
    </row>
    <row r="370" spans="1:14" ht="15" customHeight="1">
      <c r="A370" s="69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</row>
    <row r="371" spans="1:14" s="59" customFormat="1" ht="15" customHeight="1">
      <c r="A371" s="41"/>
      <c r="B371" s="41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</row>
  </sheetData>
  <sheetProtection/>
  <mergeCells count="2">
    <mergeCell ref="A1:N1"/>
    <mergeCell ref="A3:B3"/>
  </mergeCells>
  <printOptions horizontalCentered="1"/>
  <pageMargins left="0.1968503937007874" right="0.1968503937007874" top="0.28" bottom="0.3937007874015748" header="0.19" footer="0.1968503937007874"/>
  <pageSetup firstPageNumber="3" useFirstPageNumber="1" fitToHeight="0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1"/>
  <sheetViews>
    <sheetView zoomScalePageLayoutView="0" workbookViewId="0" topLeftCell="A1">
      <selection activeCell="O19" sqref="O19"/>
    </sheetView>
  </sheetViews>
  <sheetFormatPr defaultColWidth="8.8515625" defaultRowHeight="12.75"/>
  <cols>
    <col min="1" max="1" width="6.140625" style="41" customWidth="1"/>
    <col min="2" max="2" width="50.140625" style="41" customWidth="1"/>
    <col min="3" max="4" width="11.28125" style="87" customWidth="1"/>
    <col min="5" max="5" width="10.140625" style="87" customWidth="1"/>
    <col min="6" max="14" width="11.28125" style="87" customWidth="1"/>
    <col min="15" max="16" width="10.421875" style="41" customWidth="1"/>
    <col min="17" max="16384" width="8.8515625" style="41" customWidth="1"/>
  </cols>
  <sheetData>
    <row r="1" spans="1:14" ht="36" customHeight="1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47.25" customHeight="1">
      <c r="A2" s="42" t="s">
        <v>18</v>
      </c>
      <c r="B2" s="42" t="s">
        <v>19</v>
      </c>
      <c r="C2" s="43" t="s">
        <v>94</v>
      </c>
      <c r="D2" s="43" t="s">
        <v>11</v>
      </c>
      <c r="E2" s="43" t="s">
        <v>12</v>
      </c>
      <c r="F2" s="44" t="s">
        <v>13</v>
      </c>
      <c r="G2" s="44" t="s">
        <v>77</v>
      </c>
      <c r="H2" s="44" t="s">
        <v>45</v>
      </c>
      <c r="I2" s="44" t="s">
        <v>46</v>
      </c>
      <c r="J2" s="44" t="s">
        <v>80</v>
      </c>
      <c r="K2" s="45" t="s">
        <v>71</v>
      </c>
      <c r="L2" s="44" t="s">
        <v>87</v>
      </c>
      <c r="M2" s="44" t="s">
        <v>86</v>
      </c>
      <c r="N2" s="44" t="s">
        <v>95</v>
      </c>
    </row>
    <row r="3" spans="1:14" ht="33" customHeight="1">
      <c r="A3" s="152" t="s">
        <v>84</v>
      </c>
      <c r="B3" s="153"/>
      <c r="C3" s="46">
        <f aca="true" t="shared" si="0" ref="C3:N3">SUM(C4+C70+C97+C141+C188+C242+C288+C346)</f>
        <v>16901724</v>
      </c>
      <c r="D3" s="46">
        <f t="shared" si="0"/>
        <v>10563436</v>
      </c>
      <c r="E3" s="46">
        <f t="shared" si="0"/>
        <v>12700</v>
      </c>
      <c r="F3" s="46">
        <f t="shared" si="0"/>
        <v>3212493</v>
      </c>
      <c r="G3" s="47">
        <f t="shared" si="0"/>
        <v>5000</v>
      </c>
      <c r="H3" s="47">
        <f t="shared" si="0"/>
        <v>48020</v>
      </c>
      <c r="I3" s="47">
        <f t="shared" si="0"/>
        <v>3040975</v>
      </c>
      <c r="J3" s="47">
        <f t="shared" si="0"/>
        <v>9100</v>
      </c>
      <c r="K3" s="46">
        <f t="shared" si="0"/>
        <v>10000</v>
      </c>
      <c r="L3" s="46">
        <f t="shared" si="0"/>
        <v>0</v>
      </c>
      <c r="M3" s="46">
        <f>SUM(M4+M70+M97+M141+M188+M242+M288+M346)</f>
        <v>16783474</v>
      </c>
      <c r="N3" s="46">
        <f t="shared" si="0"/>
        <v>16783474</v>
      </c>
    </row>
    <row r="4" spans="1:16" s="51" customFormat="1" ht="15.75" customHeight="1">
      <c r="A4" s="48"/>
      <c r="B4" s="49" t="s">
        <v>47</v>
      </c>
      <c r="C4" s="50">
        <f>SUM(C5+C61+C18+C31+C42+C52+C66)</f>
        <v>7635639</v>
      </c>
      <c r="D4" s="50">
        <f>SUM(D5+D61+D18+D31+D42+D52+D66)</f>
        <v>6097764</v>
      </c>
      <c r="E4" s="50">
        <f aca="true" t="shared" si="1" ref="E4:N4">SUM(E5+E61+E18+E31+E42+E52+E66)</f>
        <v>12700</v>
      </c>
      <c r="F4" s="50">
        <f t="shared" si="1"/>
        <v>1468975</v>
      </c>
      <c r="G4" s="50">
        <f t="shared" si="1"/>
        <v>5000</v>
      </c>
      <c r="H4" s="50">
        <f t="shared" si="1"/>
        <v>41200</v>
      </c>
      <c r="I4" s="50">
        <f t="shared" si="1"/>
        <v>0</v>
      </c>
      <c r="J4" s="50">
        <f t="shared" si="1"/>
        <v>0</v>
      </c>
      <c r="K4" s="50">
        <f t="shared" si="1"/>
        <v>10000</v>
      </c>
      <c r="L4" s="50">
        <f t="shared" si="1"/>
        <v>0</v>
      </c>
      <c r="M4" s="50">
        <f>SUM(M5+M61+M18+M31+M42+M52+M66)</f>
        <v>7635639</v>
      </c>
      <c r="N4" s="50">
        <f t="shared" si="1"/>
        <v>7635639</v>
      </c>
      <c r="O4" s="88">
        <f>C4-M4</f>
        <v>0</v>
      </c>
      <c r="P4" s="88">
        <f>C4-N4</f>
        <v>0</v>
      </c>
    </row>
    <row r="5" spans="1:16" s="55" customFormat="1" ht="15.75" customHeight="1">
      <c r="A5" s="52" t="s">
        <v>41</v>
      </c>
      <c r="B5" s="53" t="s">
        <v>48</v>
      </c>
      <c r="C5" s="54">
        <f aca="true" t="shared" si="2" ref="C5:N5">SUM(C6)</f>
        <v>7065542</v>
      </c>
      <c r="D5" s="54">
        <f t="shared" si="2"/>
        <v>5643967</v>
      </c>
      <c r="E5" s="54">
        <f t="shared" si="2"/>
        <v>12700</v>
      </c>
      <c r="F5" s="54">
        <f t="shared" si="2"/>
        <v>1408875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7065542</v>
      </c>
      <c r="N5" s="54">
        <f t="shared" si="2"/>
        <v>7065542</v>
      </c>
      <c r="O5" s="88">
        <f aca="true" t="shared" si="3" ref="O5:O68">C5-M5</f>
        <v>0</v>
      </c>
      <c r="P5" s="88">
        <f aca="true" t="shared" si="4" ref="P5:P68">C5-N5</f>
        <v>0</v>
      </c>
    </row>
    <row r="6" spans="1:16" s="59" customFormat="1" ht="15.75" customHeight="1">
      <c r="A6" s="56">
        <v>3</v>
      </c>
      <c r="B6" s="57" t="s">
        <v>49</v>
      </c>
      <c r="C6" s="58">
        <f>SUM(C16+C11+C7)</f>
        <v>7065542</v>
      </c>
      <c r="D6" s="58">
        <f>SUM(D16+D11+D7)</f>
        <v>5643967</v>
      </c>
      <c r="E6" s="58">
        <f aca="true" t="shared" si="5" ref="E6:N6">SUM(E16+E11+E7)</f>
        <v>12700</v>
      </c>
      <c r="F6" s="58">
        <f t="shared" si="5"/>
        <v>1408875</v>
      </c>
      <c r="G6" s="58">
        <f t="shared" si="5"/>
        <v>0</v>
      </c>
      <c r="H6" s="58">
        <f t="shared" si="5"/>
        <v>0</v>
      </c>
      <c r="I6" s="58">
        <f t="shared" si="5"/>
        <v>0</v>
      </c>
      <c r="J6" s="58">
        <f t="shared" si="5"/>
        <v>0</v>
      </c>
      <c r="K6" s="58">
        <f t="shared" si="5"/>
        <v>0</v>
      </c>
      <c r="L6" s="58">
        <f t="shared" si="5"/>
        <v>0</v>
      </c>
      <c r="M6" s="58">
        <f t="shared" si="5"/>
        <v>7065542</v>
      </c>
      <c r="N6" s="58">
        <f t="shared" si="5"/>
        <v>7065542</v>
      </c>
      <c r="O6" s="88">
        <f t="shared" si="3"/>
        <v>0</v>
      </c>
      <c r="P6" s="88">
        <f t="shared" si="4"/>
        <v>0</v>
      </c>
    </row>
    <row r="7" spans="1:16" ht="15.75" customHeight="1">
      <c r="A7" s="56">
        <v>31</v>
      </c>
      <c r="B7" s="57" t="s">
        <v>21</v>
      </c>
      <c r="C7" s="58">
        <f>SUM(C8:C10)</f>
        <v>5282462</v>
      </c>
      <c r="D7" s="58">
        <f>SUM(D8:D10)</f>
        <v>5282462</v>
      </c>
      <c r="E7" s="58">
        <f aca="true" t="shared" si="6" ref="E7:N7">SUM(E8:E10)</f>
        <v>0</v>
      </c>
      <c r="F7" s="58">
        <f t="shared" si="6"/>
        <v>0</v>
      </c>
      <c r="G7" s="58">
        <f t="shared" si="6"/>
        <v>0</v>
      </c>
      <c r="H7" s="58">
        <f t="shared" si="6"/>
        <v>0</v>
      </c>
      <c r="I7" s="58">
        <f t="shared" si="6"/>
        <v>0</v>
      </c>
      <c r="J7" s="58">
        <f t="shared" si="6"/>
        <v>0</v>
      </c>
      <c r="K7" s="58">
        <f t="shared" si="6"/>
        <v>0</v>
      </c>
      <c r="L7" s="58">
        <f t="shared" si="6"/>
        <v>0</v>
      </c>
      <c r="M7" s="58">
        <f t="shared" si="6"/>
        <v>5282462</v>
      </c>
      <c r="N7" s="58">
        <f t="shared" si="6"/>
        <v>5282462</v>
      </c>
      <c r="O7" s="88">
        <f t="shared" si="3"/>
        <v>0</v>
      </c>
      <c r="P7" s="88">
        <f t="shared" si="4"/>
        <v>0</v>
      </c>
    </row>
    <row r="8" spans="1:16" s="64" customFormat="1" ht="15.75" customHeight="1">
      <c r="A8" s="60">
        <v>311</v>
      </c>
      <c r="B8" s="61" t="s">
        <v>22</v>
      </c>
      <c r="C8" s="62">
        <f>SUM(D8:L8)</f>
        <v>4141813</v>
      </c>
      <c r="D8" s="63">
        <v>4141813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f>C8</f>
        <v>4141813</v>
      </c>
      <c r="N8" s="62">
        <f>M8</f>
        <v>4141813</v>
      </c>
      <c r="O8" s="88">
        <f t="shared" si="3"/>
        <v>0</v>
      </c>
      <c r="P8" s="88">
        <f t="shared" si="4"/>
        <v>0</v>
      </c>
    </row>
    <row r="9" spans="1:16" s="68" customFormat="1" ht="15.75" customHeight="1">
      <c r="A9" s="65">
        <v>312</v>
      </c>
      <c r="B9" s="66" t="s">
        <v>23</v>
      </c>
      <c r="C9" s="62">
        <f aca="true" t="shared" si="7" ref="C9:C15">SUM(D9:L9)</f>
        <v>453500</v>
      </c>
      <c r="D9" s="63">
        <v>453500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2">
        <f aca="true" t="shared" si="8" ref="M9:M15">C9</f>
        <v>453500</v>
      </c>
      <c r="N9" s="62">
        <f aca="true" t="shared" si="9" ref="N9:N15">M9</f>
        <v>453500</v>
      </c>
      <c r="O9" s="88">
        <f t="shared" si="3"/>
        <v>0</v>
      </c>
      <c r="P9" s="88">
        <f t="shared" si="4"/>
        <v>0</v>
      </c>
    </row>
    <row r="10" spans="1:16" s="64" customFormat="1" ht="15.75" customHeight="1">
      <c r="A10" s="60">
        <v>313</v>
      </c>
      <c r="B10" s="61" t="s">
        <v>24</v>
      </c>
      <c r="C10" s="62">
        <f t="shared" si="7"/>
        <v>687149</v>
      </c>
      <c r="D10" s="63">
        <v>687149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f t="shared" si="8"/>
        <v>687149</v>
      </c>
      <c r="N10" s="62">
        <f t="shared" si="9"/>
        <v>687149</v>
      </c>
      <c r="O10" s="88">
        <f t="shared" si="3"/>
        <v>0</v>
      </c>
      <c r="P10" s="88">
        <f t="shared" si="4"/>
        <v>0</v>
      </c>
    </row>
    <row r="11" spans="1:16" ht="15.75" customHeight="1">
      <c r="A11" s="56">
        <v>32</v>
      </c>
      <c r="B11" s="57" t="s">
        <v>25</v>
      </c>
      <c r="C11" s="58">
        <f aca="true" t="shared" si="10" ref="C11:N11">SUM(C12:C15)</f>
        <v>1783080</v>
      </c>
      <c r="D11" s="58">
        <f t="shared" si="10"/>
        <v>361505</v>
      </c>
      <c r="E11" s="58">
        <f t="shared" si="10"/>
        <v>12700</v>
      </c>
      <c r="F11" s="58">
        <f t="shared" si="10"/>
        <v>1408875</v>
      </c>
      <c r="G11" s="58">
        <f t="shared" si="10"/>
        <v>0</v>
      </c>
      <c r="H11" s="58">
        <f t="shared" si="10"/>
        <v>0</v>
      </c>
      <c r="I11" s="58">
        <f t="shared" si="10"/>
        <v>0</v>
      </c>
      <c r="J11" s="58">
        <f t="shared" si="10"/>
        <v>0</v>
      </c>
      <c r="K11" s="58">
        <f t="shared" si="10"/>
        <v>0</v>
      </c>
      <c r="L11" s="58">
        <f t="shared" si="10"/>
        <v>0</v>
      </c>
      <c r="M11" s="58">
        <f t="shared" si="10"/>
        <v>1783080</v>
      </c>
      <c r="N11" s="58">
        <f t="shared" si="10"/>
        <v>1783080</v>
      </c>
      <c r="O11" s="88">
        <f t="shared" si="3"/>
        <v>0</v>
      </c>
      <c r="P11" s="88">
        <f t="shared" si="4"/>
        <v>0</v>
      </c>
    </row>
    <row r="12" spans="1:16" ht="15.75" customHeight="1">
      <c r="A12" s="69">
        <v>321</v>
      </c>
      <c r="B12" s="70" t="s">
        <v>26</v>
      </c>
      <c r="C12" s="62">
        <f t="shared" si="7"/>
        <v>323225</v>
      </c>
      <c r="D12" s="63">
        <v>305000</v>
      </c>
      <c r="E12" s="71">
        <v>0</v>
      </c>
      <c r="F12" s="63">
        <v>18225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62">
        <f t="shared" si="8"/>
        <v>323225</v>
      </c>
      <c r="N12" s="62">
        <f t="shared" si="9"/>
        <v>323225</v>
      </c>
      <c r="O12" s="88">
        <f t="shared" si="3"/>
        <v>0</v>
      </c>
      <c r="P12" s="88">
        <f t="shared" si="4"/>
        <v>0</v>
      </c>
    </row>
    <row r="13" spans="1:16" ht="15.75" customHeight="1">
      <c r="A13" s="69">
        <v>322</v>
      </c>
      <c r="B13" s="70" t="s">
        <v>27</v>
      </c>
      <c r="C13" s="62">
        <f t="shared" si="7"/>
        <v>1066575</v>
      </c>
      <c r="D13" s="63">
        <v>0</v>
      </c>
      <c r="E13" s="89">
        <v>12700</v>
      </c>
      <c r="F13" s="63">
        <v>1053875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62">
        <f t="shared" si="8"/>
        <v>1066575</v>
      </c>
      <c r="N13" s="62">
        <f t="shared" si="9"/>
        <v>1066575</v>
      </c>
      <c r="O13" s="88">
        <f t="shared" si="3"/>
        <v>0</v>
      </c>
      <c r="P13" s="88">
        <f t="shared" si="4"/>
        <v>0</v>
      </c>
    </row>
    <row r="14" spans="1:16" ht="15.75" customHeight="1">
      <c r="A14" s="69">
        <v>323</v>
      </c>
      <c r="B14" s="70" t="s">
        <v>28</v>
      </c>
      <c r="C14" s="62">
        <f t="shared" si="7"/>
        <v>311175</v>
      </c>
      <c r="D14" s="63">
        <v>0</v>
      </c>
      <c r="E14" s="71">
        <v>0</v>
      </c>
      <c r="F14" s="63">
        <v>311175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62">
        <f t="shared" si="8"/>
        <v>311175</v>
      </c>
      <c r="N14" s="62">
        <f t="shared" si="9"/>
        <v>311175</v>
      </c>
      <c r="O14" s="88">
        <f t="shared" si="3"/>
        <v>0</v>
      </c>
      <c r="P14" s="88">
        <f t="shared" si="4"/>
        <v>0</v>
      </c>
    </row>
    <row r="15" spans="1:16" ht="15.75" customHeight="1">
      <c r="A15" s="69">
        <v>329</v>
      </c>
      <c r="B15" s="70" t="s">
        <v>29</v>
      </c>
      <c r="C15" s="62">
        <f t="shared" si="7"/>
        <v>82105</v>
      </c>
      <c r="D15" s="63">
        <v>56505</v>
      </c>
      <c r="E15" s="71">
        <v>0</v>
      </c>
      <c r="F15" s="63">
        <v>25600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62">
        <f t="shared" si="8"/>
        <v>82105</v>
      </c>
      <c r="N15" s="62">
        <f t="shared" si="9"/>
        <v>82105</v>
      </c>
      <c r="O15" s="88">
        <f t="shared" si="3"/>
        <v>0</v>
      </c>
      <c r="P15" s="88">
        <f t="shared" si="4"/>
        <v>0</v>
      </c>
    </row>
    <row r="16" spans="1:16" ht="17.25" customHeight="1" hidden="1">
      <c r="A16" s="56">
        <v>34</v>
      </c>
      <c r="B16" s="57" t="s">
        <v>30</v>
      </c>
      <c r="C16" s="58">
        <f aca="true" t="shared" si="11" ref="C16:N16">SUM(C17)</f>
        <v>0</v>
      </c>
      <c r="D16" s="58">
        <f t="shared" si="11"/>
        <v>0</v>
      </c>
      <c r="E16" s="58">
        <f t="shared" si="11"/>
        <v>0</v>
      </c>
      <c r="F16" s="58">
        <f t="shared" si="11"/>
        <v>0</v>
      </c>
      <c r="G16" s="58">
        <f t="shared" si="11"/>
        <v>0</v>
      </c>
      <c r="H16" s="58">
        <f t="shared" si="11"/>
        <v>0</v>
      </c>
      <c r="I16" s="58">
        <f t="shared" si="11"/>
        <v>0</v>
      </c>
      <c r="J16" s="58">
        <f t="shared" si="11"/>
        <v>0</v>
      </c>
      <c r="K16" s="58">
        <f t="shared" si="11"/>
        <v>0</v>
      </c>
      <c r="L16" s="58">
        <f t="shared" si="11"/>
        <v>0</v>
      </c>
      <c r="M16" s="58">
        <f t="shared" si="11"/>
        <v>0</v>
      </c>
      <c r="N16" s="58">
        <f t="shared" si="11"/>
        <v>0</v>
      </c>
      <c r="O16" s="88">
        <f t="shared" si="3"/>
        <v>0</v>
      </c>
      <c r="P16" s="88">
        <f t="shared" si="4"/>
        <v>0</v>
      </c>
    </row>
    <row r="17" spans="1:16" ht="17.25" customHeight="1" hidden="1">
      <c r="A17" s="69">
        <v>343</v>
      </c>
      <c r="B17" s="70" t="s">
        <v>31</v>
      </c>
      <c r="C17" s="71">
        <f>SUM(D17:L17)</f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f>C17</f>
        <v>0</v>
      </c>
      <c r="N17" s="71">
        <f>M17</f>
        <v>0</v>
      </c>
      <c r="O17" s="88">
        <f t="shared" si="3"/>
        <v>0</v>
      </c>
      <c r="P17" s="88">
        <f t="shared" si="4"/>
        <v>0</v>
      </c>
    </row>
    <row r="18" spans="1:16" s="72" customFormat="1" ht="15.75" customHeight="1">
      <c r="A18" s="52" t="s">
        <v>41</v>
      </c>
      <c r="B18" s="53" t="s">
        <v>50</v>
      </c>
      <c r="C18" s="54">
        <f aca="true" t="shared" si="12" ref="C18:N18">SUM(C19)</f>
        <v>52177</v>
      </c>
      <c r="D18" s="54">
        <f t="shared" si="12"/>
        <v>40977</v>
      </c>
      <c r="E18" s="54">
        <f t="shared" si="12"/>
        <v>0</v>
      </c>
      <c r="F18" s="54">
        <f t="shared" si="12"/>
        <v>0</v>
      </c>
      <c r="G18" s="54">
        <f t="shared" si="12"/>
        <v>0</v>
      </c>
      <c r="H18" s="54">
        <f t="shared" si="12"/>
        <v>11200</v>
      </c>
      <c r="I18" s="54">
        <f t="shared" si="12"/>
        <v>0</v>
      </c>
      <c r="J18" s="54">
        <f t="shared" si="12"/>
        <v>0</v>
      </c>
      <c r="K18" s="54">
        <f t="shared" si="12"/>
        <v>0</v>
      </c>
      <c r="L18" s="54">
        <f t="shared" si="12"/>
        <v>0</v>
      </c>
      <c r="M18" s="54">
        <f t="shared" si="12"/>
        <v>52177</v>
      </c>
      <c r="N18" s="54">
        <f t="shared" si="12"/>
        <v>52177</v>
      </c>
      <c r="O18" s="88">
        <f t="shared" si="3"/>
        <v>0</v>
      </c>
      <c r="P18" s="88">
        <f t="shared" si="4"/>
        <v>0</v>
      </c>
    </row>
    <row r="19" spans="1:16" ht="15.75" customHeight="1">
      <c r="A19" s="56">
        <v>3</v>
      </c>
      <c r="B19" s="57" t="s">
        <v>20</v>
      </c>
      <c r="C19" s="58">
        <f aca="true" t="shared" si="13" ref="C19:N19">SUM(C20+C24+C29)</f>
        <v>52177</v>
      </c>
      <c r="D19" s="58">
        <f t="shared" si="13"/>
        <v>40977</v>
      </c>
      <c r="E19" s="58">
        <f t="shared" si="13"/>
        <v>0</v>
      </c>
      <c r="F19" s="58">
        <f t="shared" si="13"/>
        <v>0</v>
      </c>
      <c r="G19" s="58">
        <f t="shared" si="13"/>
        <v>0</v>
      </c>
      <c r="H19" s="58">
        <f t="shared" si="13"/>
        <v>11200</v>
      </c>
      <c r="I19" s="58">
        <f t="shared" si="13"/>
        <v>0</v>
      </c>
      <c r="J19" s="58">
        <f t="shared" si="13"/>
        <v>0</v>
      </c>
      <c r="K19" s="58">
        <f t="shared" si="13"/>
        <v>0</v>
      </c>
      <c r="L19" s="58">
        <f t="shared" si="13"/>
        <v>0</v>
      </c>
      <c r="M19" s="58">
        <f t="shared" si="13"/>
        <v>52177</v>
      </c>
      <c r="N19" s="58">
        <f t="shared" si="13"/>
        <v>52177</v>
      </c>
      <c r="O19" s="88">
        <f t="shared" si="3"/>
        <v>0</v>
      </c>
      <c r="P19" s="88">
        <f t="shared" si="4"/>
        <v>0</v>
      </c>
    </row>
    <row r="20" spans="1:16" ht="15.75" customHeight="1">
      <c r="A20" s="56">
        <v>31</v>
      </c>
      <c r="B20" s="57" t="s">
        <v>21</v>
      </c>
      <c r="C20" s="58">
        <f aca="true" t="shared" si="14" ref="C20:N20">SUM(C21:C23)</f>
        <v>32145</v>
      </c>
      <c r="D20" s="58">
        <f t="shared" si="14"/>
        <v>32145</v>
      </c>
      <c r="E20" s="58">
        <f t="shared" si="14"/>
        <v>0</v>
      </c>
      <c r="F20" s="58">
        <f t="shared" si="14"/>
        <v>0</v>
      </c>
      <c r="G20" s="58">
        <f t="shared" si="14"/>
        <v>0</v>
      </c>
      <c r="H20" s="58">
        <f t="shared" si="14"/>
        <v>0</v>
      </c>
      <c r="I20" s="58">
        <f t="shared" si="14"/>
        <v>0</v>
      </c>
      <c r="J20" s="58">
        <f t="shared" si="14"/>
        <v>0</v>
      </c>
      <c r="K20" s="58">
        <f t="shared" si="14"/>
        <v>0</v>
      </c>
      <c r="L20" s="58">
        <f t="shared" si="14"/>
        <v>0</v>
      </c>
      <c r="M20" s="58">
        <f t="shared" si="14"/>
        <v>32145</v>
      </c>
      <c r="N20" s="58">
        <f t="shared" si="14"/>
        <v>32145</v>
      </c>
      <c r="O20" s="88">
        <f t="shared" si="3"/>
        <v>0</v>
      </c>
      <c r="P20" s="88">
        <f t="shared" si="4"/>
        <v>0</v>
      </c>
    </row>
    <row r="21" spans="1:16" s="68" customFormat="1" ht="15.75" customHeight="1">
      <c r="A21" s="65">
        <v>311</v>
      </c>
      <c r="B21" s="66" t="s">
        <v>22</v>
      </c>
      <c r="C21" s="62">
        <f aca="true" t="shared" si="15" ref="C21:C26">SUM(D21:L21)</f>
        <v>25875</v>
      </c>
      <c r="D21" s="63">
        <v>25875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7">
        <f>C21</f>
        <v>25875</v>
      </c>
      <c r="N21" s="67">
        <f aca="true" t="shared" si="16" ref="N21:N28">M21</f>
        <v>25875</v>
      </c>
      <c r="O21" s="88">
        <f t="shared" si="3"/>
        <v>0</v>
      </c>
      <c r="P21" s="88">
        <f t="shared" si="4"/>
        <v>0</v>
      </c>
    </row>
    <row r="22" spans="1:16" s="68" customFormat="1" ht="15.75" customHeight="1">
      <c r="A22" s="65">
        <v>312</v>
      </c>
      <c r="B22" s="66" t="s">
        <v>23</v>
      </c>
      <c r="C22" s="62">
        <f t="shared" si="15"/>
        <v>2000</v>
      </c>
      <c r="D22" s="63">
        <v>2000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f>C22</f>
        <v>2000</v>
      </c>
      <c r="N22" s="67">
        <f t="shared" si="16"/>
        <v>2000</v>
      </c>
      <c r="O22" s="88">
        <f t="shared" si="3"/>
        <v>0</v>
      </c>
      <c r="P22" s="88">
        <f t="shared" si="4"/>
        <v>0</v>
      </c>
    </row>
    <row r="23" spans="1:16" s="68" customFormat="1" ht="15.75" customHeight="1">
      <c r="A23" s="65">
        <v>313</v>
      </c>
      <c r="B23" s="66" t="s">
        <v>24</v>
      </c>
      <c r="C23" s="62">
        <f t="shared" si="15"/>
        <v>4270</v>
      </c>
      <c r="D23" s="63">
        <v>4270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7">
        <f>C23</f>
        <v>4270</v>
      </c>
      <c r="N23" s="67">
        <f t="shared" si="16"/>
        <v>4270</v>
      </c>
      <c r="O23" s="88">
        <f t="shared" si="3"/>
        <v>0</v>
      </c>
      <c r="P23" s="88">
        <f t="shared" si="4"/>
        <v>0</v>
      </c>
    </row>
    <row r="24" spans="1:16" ht="15.75" customHeight="1">
      <c r="A24" s="56">
        <v>32</v>
      </c>
      <c r="B24" s="57" t="s">
        <v>25</v>
      </c>
      <c r="C24" s="58">
        <f aca="true" t="shared" si="17" ref="C24:N24">SUM(C25:C28)</f>
        <v>20032</v>
      </c>
      <c r="D24" s="58">
        <f t="shared" si="17"/>
        <v>8832</v>
      </c>
      <c r="E24" s="58">
        <f t="shared" si="17"/>
        <v>0</v>
      </c>
      <c r="F24" s="58">
        <f t="shared" si="17"/>
        <v>0</v>
      </c>
      <c r="G24" s="58">
        <f t="shared" si="17"/>
        <v>0</v>
      </c>
      <c r="H24" s="58">
        <f t="shared" si="17"/>
        <v>11200</v>
      </c>
      <c r="I24" s="58">
        <f t="shared" si="17"/>
        <v>0</v>
      </c>
      <c r="J24" s="58">
        <f t="shared" si="17"/>
        <v>0</v>
      </c>
      <c r="K24" s="58">
        <f t="shared" si="17"/>
        <v>0</v>
      </c>
      <c r="L24" s="58">
        <f t="shared" si="17"/>
        <v>0</v>
      </c>
      <c r="M24" s="58">
        <f t="shared" si="17"/>
        <v>20032</v>
      </c>
      <c r="N24" s="58">
        <f t="shared" si="17"/>
        <v>20032</v>
      </c>
      <c r="O24" s="88">
        <f t="shared" si="3"/>
        <v>0</v>
      </c>
      <c r="P24" s="88">
        <f t="shared" si="4"/>
        <v>0</v>
      </c>
    </row>
    <row r="25" spans="1:16" s="68" customFormat="1" ht="15.75" customHeight="1">
      <c r="A25" s="65">
        <v>321</v>
      </c>
      <c r="B25" s="66" t="s">
        <v>26</v>
      </c>
      <c r="C25" s="62">
        <f t="shared" si="15"/>
        <v>8832</v>
      </c>
      <c r="D25" s="73">
        <v>8832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f>C25</f>
        <v>8832</v>
      </c>
      <c r="N25" s="67">
        <f t="shared" si="16"/>
        <v>8832</v>
      </c>
      <c r="O25" s="88">
        <f t="shared" si="3"/>
        <v>0</v>
      </c>
      <c r="P25" s="88">
        <f t="shared" si="4"/>
        <v>0</v>
      </c>
    </row>
    <row r="26" spans="1:16" s="68" customFormat="1" ht="15.75" customHeight="1">
      <c r="A26" s="65">
        <v>322</v>
      </c>
      <c r="B26" s="66" t="s">
        <v>27</v>
      </c>
      <c r="C26" s="62">
        <f t="shared" si="15"/>
        <v>11200</v>
      </c>
      <c r="D26" s="67">
        <v>0</v>
      </c>
      <c r="E26" s="67">
        <v>0</v>
      </c>
      <c r="F26" s="67">
        <v>0</v>
      </c>
      <c r="G26" s="67">
        <v>0</v>
      </c>
      <c r="H26" s="63">
        <v>11200</v>
      </c>
      <c r="I26" s="67">
        <v>0</v>
      </c>
      <c r="J26" s="67">
        <v>0</v>
      </c>
      <c r="K26" s="67">
        <v>0</v>
      </c>
      <c r="L26" s="67">
        <v>0</v>
      </c>
      <c r="M26" s="67">
        <f>C26</f>
        <v>11200</v>
      </c>
      <c r="N26" s="67">
        <f t="shared" si="16"/>
        <v>11200</v>
      </c>
      <c r="O26" s="88">
        <f t="shared" si="3"/>
        <v>0</v>
      </c>
      <c r="P26" s="88">
        <f t="shared" si="4"/>
        <v>0</v>
      </c>
    </row>
    <row r="27" spans="1:16" ht="17.25" customHeight="1" hidden="1">
      <c r="A27" s="69">
        <v>323</v>
      </c>
      <c r="B27" s="70" t="s">
        <v>28</v>
      </c>
      <c r="C27" s="71">
        <f>SUM(D27:L27)</f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f>C27</f>
        <v>0</v>
      </c>
      <c r="N27" s="71">
        <f t="shared" si="16"/>
        <v>0</v>
      </c>
      <c r="O27" s="88">
        <f t="shared" si="3"/>
        <v>0</v>
      </c>
      <c r="P27" s="88">
        <f t="shared" si="4"/>
        <v>0</v>
      </c>
    </row>
    <row r="28" spans="1:16" ht="17.25" customHeight="1" hidden="1">
      <c r="A28" s="69">
        <v>329</v>
      </c>
      <c r="B28" s="70" t="s">
        <v>29</v>
      </c>
      <c r="C28" s="71">
        <f>SUM(D28:L28)</f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f>C28</f>
        <v>0</v>
      </c>
      <c r="N28" s="71">
        <f t="shared" si="16"/>
        <v>0</v>
      </c>
      <c r="O28" s="88">
        <f t="shared" si="3"/>
        <v>0</v>
      </c>
      <c r="P28" s="88">
        <f t="shared" si="4"/>
        <v>0</v>
      </c>
    </row>
    <row r="29" spans="1:16" ht="17.25" customHeight="1" hidden="1">
      <c r="A29" s="56">
        <v>34</v>
      </c>
      <c r="B29" s="57" t="s">
        <v>30</v>
      </c>
      <c r="C29" s="58">
        <f aca="true" t="shared" si="18" ref="C29:N29">SUM(C30)</f>
        <v>0</v>
      </c>
      <c r="D29" s="58">
        <f t="shared" si="18"/>
        <v>0</v>
      </c>
      <c r="E29" s="58">
        <f t="shared" si="18"/>
        <v>0</v>
      </c>
      <c r="F29" s="58">
        <f t="shared" si="18"/>
        <v>0</v>
      </c>
      <c r="G29" s="58">
        <f t="shared" si="18"/>
        <v>0</v>
      </c>
      <c r="H29" s="58">
        <f t="shared" si="18"/>
        <v>0</v>
      </c>
      <c r="I29" s="58">
        <f t="shared" si="18"/>
        <v>0</v>
      </c>
      <c r="J29" s="58">
        <f t="shared" si="18"/>
        <v>0</v>
      </c>
      <c r="K29" s="58">
        <f t="shared" si="18"/>
        <v>0</v>
      </c>
      <c r="L29" s="58">
        <f t="shared" si="18"/>
        <v>0</v>
      </c>
      <c r="M29" s="58">
        <f t="shared" si="18"/>
        <v>0</v>
      </c>
      <c r="N29" s="58">
        <f t="shared" si="18"/>
        <v>0</v>
      </c>
      <c r="O29" s="88">
        <f t="shared" si="3"/>
        <v>0</v>
      </c>
      <c r="P29" s="88">
        <f t="shared" si="4"/>
        <v>0</v>
      </c>
    </row>
    <row r="30" spans="1:16" ht="17.25" customHeight="1" hidden="1">
      <c r="A30" s="69">
        <v>343</v>
      </c>
      <c r="B30" s="70" t="s">
        <v>31</v>
      </c>
      <c r="C30" s="71">
        <f>SUM(D30:L30)</f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f>C30</f>
        <v>0</v>
      </c>
      <c r="N30" s="71">
        <f>C30</f>
        <v>0</v>
      </c>
      <c r="O30" s="88">
        <f t="shared" si="3"/>
        <v>0</v>
      </c>
      <c r="P30" s="88">
        <f t="shared" si="4"/>
        <v>0</v>
      </c>
    </row>
    <row r="31" spans="1:16" s="55" customFormat="1" ht="15.75" customHeight="1">
      <c r="A31" s="52" t="s">
        <v>41</v>
      </c>
      <c r="B31" s="53" t="s">
        <v>51</v>
      </c>
      <c r="C31" s="54">
        <f aca="true" t="shared" si="19" ref="C31:N31">SUM(C32)</f>
        <v>430820</v>
      </c>
      <c r="D31" s="54">
        <f t="shared" si="19"/>
        <v>400820</v>
      </c>
      <c r="E31" s="54">
        <f t="shared" si="19"/>
        <v>0</v>
      </c>
      <c r="F31" s="54">
        <f t="shared" si="19"/>
        <v>0</v>
      </c>
      <c r="G31" s="54">
        <f t="shared" si="19"/>
        <v>0</v>
      </c>
      <c r="H31" s="54">
        <f t="shared" si="19"/>
        <v>30000</v>
      </c>
      <c r="I31" s="54">
        <f t="shared" si="19"/>
        <v>0</v>
      </c>
      <c r="J31" s="54">
        <f t="shared" si="19"/>
        <v>0</v>
      </c>
      <c r="K31" s="54">
        <f t="shared" si="19"/>
        <v>0</v>
      </c>
      <c r="L31" s="54">
        <f t="shared" si="19"/>
        <v>0</v>
      </c>
      <c r="M31" s="54">
        <f t="shared" si="19"/>
        <v>430820</v>
      </c>
      <c r="N31" s="54">
        <f t="shared" si="19"/>
        <v>430820</v>
      </c>
      <c r="O31" s="88">
        <f t="shared" si="3"/>
        <v>0</v>
      </c>
      <c r="P31" s="88">
        <f t="shared" si="4"/>
        <v>0</v>
      </c>
    </row>
    <row r="32" spans="1:16" s="59" customFormat="1" ht="15.75" customHeight="1">
      <c r="A32" s="56">
        <v>3</v>
      </c>
      <c r="B32" s="57" t="s">
        <v>20</v>
      </c>
      <c r="C32" s="58">
        <f aca="true" t="shared" si="20" ref="C32:N32">SUM(C37+C33)</f>
        <v>430820</v>
      </c>
      <c r="D32" s="58">
        <f t="shared" si="20"/>
        <v>400820</v>
      </c>
      <c r="E32" s="58">
        <f t="shared" si="20"/>
        <v>0</v>
      </c>
      <c r="F32" s="58">
        <f t="shared" si="20"/>
        <v>0</v>
      </c>
      <c r="G32" s="58">
        <f t="shared" si="20"/>
        <v>0</v>
      </c>
      <c r="H32" s="58">
        <f t="shared" si="20"/>
        <v>30000</v>
      </c>
      <c r="I32" s="58">
        <f t="shared" si="20"/>
        <v>0</v>
      </c>
      <c r="J32" s="58">
        <f t="shared" si="20"/>
        <v>0</v>
      </c>
      <c r="K32" s="58">
        <f t="shared" si="20"/>
        <v>0</v>
      </c>
      <c r="L32" s="58">
        <f t="shared" si="20"/>
        <v>0</v>
      </c>
      <c r="M32" s="58">
        <f t="shared" si="20"/>
        <v>430820</v>
      </c>
      <c r="N32" s="58">
        <f t="shared" si="20"/>
        <v>430820</v>
      </c>
      <c r="O32" s="88">
        <f t="shared" si="3"/>
        <v>0</v>
      </c>
      <c r="P32" s="88">
        <f t="shared" si="4"/>
        <v>0</v>
      </c>
    </row>
    <row r="33" spans="1:16" ht="15.75" customHeight="1">
      <c r="A33" s="56">
        <v>31</v>
      </c>
      <c r="B33" s="57" t="s">
        <v>21</v>
      </c>
      <c r="C33" s="58">
        <f aca="true" t="shared" si="21" ref="C33:N33">SUM(C34:C36)</f>
        <v>372820</v>
      </c>
      <c r="D33" s="58">
        <f t="shared" si="21"/>
        <v>372820</v>
      </c>
      <c r="E33" s="58">
        <f t="shared" si="21"/>
        <v>0</v>
      </c>
      <c r="F33" s="58">
        <f t="shared" si="21"/>
        <v>0</v>
      </c>
      <c r="G33" s="58">
        <f t="shared" si="21"/>
        <v>0</v>
      </c>
      <c r="H33" s="58">
        <f t="shared" si="21"/>
        <v>0</v>
      </c>
      <c r="I33" s="58">
        <f t="shared" si="21"/>
        <v>0</v>
      </c>
      <c r="J33" s="58">
        <f t="shared" si="21"/>
        <v>0</v>
      </c>
      <c r="K33" s="58">
        <f t="shared" si="21"/>
        <v>0</v>
      </c>
      <c r="L33" s="58">
        <f t="shared" si="21"/>
        <v>0</v>
      </c>
      <c r="M33" s="58">
        <f t="shared" si="21"/>
        <v>372820</v>
      </c>
      <c r="N33" s="58">
        <f t="shared" si="21"/>
        <v>372820</v>
      </c>
      <c r="O33" s="88">
        <f t="shared" si="3"/>
        <v>0</v>
      </c>
      <c r="P33" s="88">
        <f t="shared" si="4"/>
        <v>0</v>
      </c>
    </row>
    <row r="34" spans="1:16" s="68" customFormat="1" ht="15.75" customHeight="1">
      <c r="A34" s="65">
        <v>311</v>
      </c>
      <c r="B34" s="66" t="s">
        <v>22</v>
      </c>
      <c r="C34" s="62">
        <f aca="true" t="shared" si="22" ref="C34:C41">SUM(D34:L34)</f>
        <v>308000</v>
      </c>
      <c r="D34" s="63">
        <v>308000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67">
        <f>C34</f>
        <v>308000</v>
      </c>
      <c r="N34" s="67">
        <f aca="true" t="shared" si="23" ref="N34:N41">M34</f>
        <v>308000</v>
      </c>
      <c r="O34" s="88">
        <f t="shared" si="3"/>
        <v>0</v>
      </c>
      <c r="P34" s="88">
        <f t="shared" si="4"/>
        <v>0</v>
      </c>
    </row>
    <row r="35" spans="1:16" s="68" customFormat="1" ht="15.75" customHeight="1">
      <c r="A35" s="65">
        <v>312</v>
      </c>
      <c r="B35" s="66" t="s">
        <v>23</v>
      </c>
      <c r="C35" s="62">
        <f t="shared" si="22"/>
        <v>14000</v>
      </c>
      <c r="D35" s="63">
        <v>14000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67">
        <f>C35</f>
        <v>14000</v>
      </c>
      <c r="N35" s="67">
        <f t="shared" si="23"/>
        <v>14000</v>
      </c>
      <c r="O35" s="88">
        <f t="shared" si="3"/>
        <v>0</v>
      </c>
      <c r="P35" s="88">
        <f t="shared" si="4"/>
        <v>0</v>
      </c>
    </row>
    <row r="36" spans="1:16" s="68" customFormat="1" ht="15.75" customHeight="1">
      <c r="A36" s="65">
        <v>313</v>
      </c>
      <c r="B36" s="66" t="s">
        <v>24</v>
      </c>
      <c r="C36" s="62">
        <f t="shared" si="22"/>
        <v>50820</v>
      </c>
      <c r="D36" s="63">
        <v>50820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67">
        <f>C36</f>
        <v>50820</v>
      </c>
      <c r="N36" s="67">
        <f t="shared" si="23"/>
        <v>50820</v>
      </c>
      <c r="O36" s="88">
        <f t="shared" si="3"/>
        <v>0</v>
      </c>
      <c r="P36" s="88">
        <f t="shared" si="4"/>
        <v>0</v>
      </c>
    </row>
    <row r="37" spans="1:16" ht="15.75" customHeight="1">
      <c r="A37" s="56">
        <v>32</v>
      </c>
      <c r="B37" s="57" t="s">
        <v>25</v>
      </c>
      <c r="C37" s="58">
        <f>SUM(C38:C41)</f>
        <v>58000</v>
      </c>
      <c r="D37" s="58">
        <f>SUM(D38:D41)</f>
        <v>28000</v>
      </c>
      <c r="E37" s="58">
        <f aca="true" t="shared" si="24" ref="E37:N37">SUM(E38:E41)</f>
        <v>0</v>
      </c>
      <c r="F37" s="58">
        <f t="shared" si="24"/>
        <v>0</v>
      </c>
      <c r="G37" s="58">
        <f t="shared" si="24"/>
        <v>0</v>
      </c>
      <c r="H37" s="58">
        <f t="shared" si="24"/>
        <v>30000</v>
      </c>
      <c r="I37" s="58">
        <f t="shared" si="24"/>
        <v>0</v>
      </c>
      <c r="J37" s="58">
        <f t="shared" si="24"/>
        <v>0</v>
      </c>
      <c r="K37" s="58">
        <f t="shared" si="24"/>
        <v>0</v>
      </c>
      <c r="L37" s="58">
        <f t="shared" si="24"/>
        <v>0</v>
      </c>
      <c r="M37" s="58">
        <f t="shared" si="24"/>
        <v>58000</v>
      </c>
      <c r="N37" s="58">
        <f t="shared" si="24"/>
        <v>58000</v>
      </c>
      <c r="O37" s="88">
        <f t="shared" si="3"/>
        <v>0</v>
      </c>
      <c r="P37" s="88">
        <f t="shared" si="4"/>
        <v>0</v>
      </c>
    </row>
    <row r="38" spans="1:16" s="68" customFormat="1" ht="15.75" customHeight="1">
      <c r="A38" s="65">
        <v>321</v>
      </c>
      <c r="B38" s="66" t="s">
        <v>26</v>
      </c>
      <c r="C38" s="62">
        <f t="shared" si="22"/>
        <v>29400</v>
      </c>
      <c r="D38" s="63">
        <v>28000</v>
      </c>
      <c r="E38" s="67">
        <v>0</v>
      </c>
      <c r="F38" s="67">
        <v>0</v>
      </c>
      <c r="G38" s="67">
        <v>0</v>
      </c>
      <c r="H38" s="63">
        <v>1400</v>
      </c>
      <c r="I38" s="67">
        <v>0</v>
      </c>
      <c r="J38" s="67">
        <v>0</v>
      </c>
      <c r="K38" s="67">
        <v>0</v>
      </c>
      <c r="L38" s="67">
        <v>0</v>
      </c>
      <c r="M38" s="67">
        <f>C38</f>
        <v>29400</v>
      </c>
      <c r="N38" s="67">
        <f t="shared" si="23"/>
        <v>29400</v>
      </c>
      <c r="O38" s="88">
        <f t="shared" si="3"/>
        <v>0</v>
      </c>
      <c r="P38" s="88">
        <f t="shared" si="4"/>
        <v>0</v>
      </c>
    </row>
    <row r="39" spans="1:16" s="68" customFormat="1" ht="15.75" customHeight="1">
      <c r="A39" s="65">
        <v>322</v>
      </c>
      <c r="B39" s="66" t="s">
        <v>27</v>
      </c>
      <c r="C39" s="62">
        <f t="shared" si="22"/>
        <v>28000</v>
      </c>
      <c r="D39" s="67">
        <v>0</v>
      </c>
      <c r="E39" s="67">
        <v>0</v>
      </c>
      <c r="F39" s="67">
        <v>0</v>
      </c>
      <c r="G39" s="67">
        <v>0</v>
      </c>
      <c r="H39" s="63">
        <v>28000</v>
      </c>
      <c r="I39" s="67">
        <v>0</v>
      </c>
      <c r="J39" s="67">
        <v>0</v>
      </c>
      <c r="K39" s="67">
        <v>0</v>
      </c>
      <c r="L39" s="67">
        <v>0</v>
      </c>
      <c r="M39" s="67">
        <f>C39</f>
        <v>28000</v>
      </c>
      <c r="N39" s="67">
        <f t="shared" si="23"/>
        <v>28000</v>
      </c>
      <c r="O39" s="88">
        <f t="shared" si="3"/>
        <v>0</v>
      </c>
      <c r="P39" s="88">
        <f t="shared" si="4"/>
        <v>0</v>
      </c>
    </row>
    <row r="40" spans="1:16" s="68" customFormat="1" ht="17.25" customHeight="1" hidden="1">
      <c r="A40" s="65">
        <v>323</v>
      </c>
      <c r="B40" s="66" t="s">
        <v>28</v>
      </c>
      <c r="C40" s="62">
        <f t="shared" si="22"/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f>C40</f>
        <v>0</v>
      </c>
      <c r="N40" s="67">
        <f t="shared" si="23"/>
        <v>0</v>
      </c>
      <c r="O40" s="88">
        <f t="shared" si="3"/>
        <v>0</v>
      </c>
      <c r="P40" s="88">
        <f t="shared" si="4"/>
        <v>0</v>
      </c>
    </row>
    <row r="41" spans="1:16" s="68" customFormat="1" ht="15.75" customHeight="1">
      <c r="A41" s="65">
        <v>422</v>
      </c>
      <c r="B41" s="66" t="s">
        <v>32</v>
      </c>
      <c r="C41" s="62">
        <f t="shared" si="22"/>
        <v>600</v>
      </c>
      <c r="D41" s="67">
        <v>0</v>
      </c>
      <c r="E41" s="67">
        <v>0</v>
      </c>
      <c r="F41" s="67">
        <v>0</v>
      </c>
      <c r="G41" s="67">
        <v>0</v>
      </c>
      <c r="H41" s="63">
        <v>600</v>
      </c>
      <c r="I41" s="67">
        <v>0</v>
      </c>
      <c r="J41" s="67">
        <v>0</v>
      </c>
      <c r="K41" s="67">
        <v>0</v>
      </c>
      <c r="L41" s="67">
        <v>0</v>
      </c>
      <c r="M41" s="67">
        <f>C41</f>
        <v>600</v>
      </c>
      <c r="N41" s="67">
        <f t="shared" si="23"/>
        <v>600</v>
      </c>
      <c r="O41" s="88">
        <f t="shared" si="3"/>
        <v>0</v>
      </c>
      <c r="P41" s="88">
        <f t="shared" si="4"/>
        <v>0</v>
      </c>
    </row>
    <row r="42" spans="1:16" s="74" customFormat="1" ht="17.25" customHeight="1">
      <c r="A42" s="52" t="s">
        <v>41</v>
      </c>
      <c r="B42" s="53" t="s">
        <v>92</v>
      </c>
      <c r="C42" s="54">
        <f aca="true" t="shared" si="25" ref="C42:N42">SUM(C47+C43)</f>
        <v>12000</v>
      </c>
      <c r="D42" s="54">
        <f t="shared" si="25"/>
        <v>12000</v>
      </c>
      <c r="E42" s="54">
        <f t="shared" si="25"/>
        <v>0</v>
      </c>
      <c r="F42" s="54">
        <f t="shared" si="25"/>
        <v>0</v>
      </c>
      <c r="G42" s="54">
        <f t="shared" si="25"/>
        <v>0</v>
      </c>
      <c r="H42" s="54">
        <f t="shared" si="25"/>
        <v>0</v>
      </c>
      <c r="I42" s="54">
        <f t="shared" si="25"/>
        <v>0</v>
      </c>
      <c r="J42" s="54">
        <f t="shared" si="25"/>
        <v>0</v>
      </c>
      <c r="K42" s="54">
        <f t="shared" si="25"/>
        <v>0</v>
      </c>
      <c r="L42" s="54">
        <f t="shared" si="25"/>
        <v>0</v>
      </c>
      <c r="M42" s="54">
        <f t="shared" si="25"/>
        <v>12000</v>
      </c>
      <c r="N42" s="54">
        <f t="shared" si="25"/>
        <v>12000</v>
      </c>
      <c r="O42" s="88">
        <f t="shared" si="3"/>
        <v>0</v>
      </c>
      <c r="P42" s="88">
        <f t="shared" si="4"/>
        <v>0</v>
      </c>
    </row>
    <row r="43" spans="1:16" ht="17.25" customHeight="1">
      <c r="A43" s="56">
        <v>32</v>
      </c>
      <c r="B43" s="57" t="s">
        <v>25</v>
      </c>
      <c r="C43" s="58">
        <f aca="true" t="shared" si="26" ref="C43:N43">SUM(C44:C46)</f>
        <v>12000</v>
      </c>
      <c r="D43" s="58">
        <f t="shared" si="26"/>
        <v>12000</v>
      </c>
      <c r="E43" s="58">
        <f t="shared" si="26"/>
        <v>0</v>
      </c>
      <c r="F43" s="58">
        <f t="shared" si="26"/>
        <v>0</v>
      </c>
      <c r="G43" s="58">
        <f t="shared" si="26"/>
        <v>0</v>
      </c>
      <c r="H43" s="58">
        <f t="shared" si="26"/>
        <v>0</v>
      </c>
      <c r="I43" s="58">
        <f t="shared" si="26"/>
        <v>0</v>
      </c>
      <c r="J43" s="58">
        <f t="shared" si="26"/>
        <v>0</v>
      </c>
      <c r="K43" s="58">
        <f t="shared" si="26"/>
        <v>0</v>
      </c>
      <c r="L43" s="58">
        <f t="shared" si="26"/>
        <v>0</v>
      </c>
      <c r="M43" s="58">
        <f t="shared" si="26"/>
        <v>12000</v>
      </c>
      <c r="N43" s="58">
        <f t="shared" si="26"/>
        <v>12000</v>
      </c>
      <c r="O43" s="88">
        <f t="shared" si="3"/>
        <v>0</v>
      </c>
      <c r="P43" s="88">
        <f t="shared" si="4"/>
        <v>0</v>
      </c>
    </row>
    <row r="44" spans="1:16" s="59" customFormat="1" ht="17.25" customHeight="1" hidden="1">
      <c r="A44" s="69">
        <v>321</v>
      </c>
      <c r="B44" s="70" t="s">
        <v>26</v>
      </c>
      <c r="C44" s="71">
        <f>SUM(D44:L44)</f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f>C44</f>
        <v>0</v>
      </c>
      <c r="N44" s="71">
        <f>M44</f>
        <v>0</v>
      </c>
      <c r="O44" s="88">
        <f t="shared" si="3"/>
        <v>0</v>
      </c>
      <c r="P44" s="88">
        <f t="shared" si="4"/>
        <v>0</v>
      </c>
    </row>
    <row r="45" spans="1:16" s="64" customFormat="1" ht="17.25" customHeight="1">
      <c r="A45" s="60">
        <v>322</v>
      </c>
      <c r="B45" s="61" t="s">
        <v>27</v>
      </c>
      <c r="C45" s="62">
        <f>SUM(D45:L45)</f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71">
        <v>0</v>
      </c>
      <c r="J45" s="71">
        <v>0</v>
      </c>
      <c r="K45" s="71">
        <v>0</v>
      </c>
      <c r="L45" s="63">
        <v>0</v>
      </c>
      <c r="M45" s="67">
        <f>C45</f>
        <v>0</v>
      </c>
      <c r="N45" s="62">
        <f>M45</f>
        <v>0</v>
      </c>
      <c r="O45" s="88">
        <f t="shared" si="3"/>
        <v>0</v>
      </c>
      <c r="P45" s="88">
        <f t="shared" si="4"/>
        <v>0</v>
      </c>
    </row>
    <row r="46" spans="1:16" s="64" customFormat="1" ht="17.25" customHeight="1">
      <c r="A46" s="60">
        <v>323</v>
      </c>
      <c r="B46" s="61" t="s">
        <v>28</v>
      </c>
      <c r="C46" s="62">
        <f>SUM(D46:L46)</f>
        <v>12000</v>
      </c>
      <c r="D46" s="89">
        <v>12000</v>
      </c>
      <c r="E46" s="62">
        <v>0</v>
      </c>
      <c r="F46" s="62">
        <v>0</v>
      </c>
      <c r="G46" s="62">
        <v>0</v>
      </c>
      <c r="H46" s="62">
        <v>0</v>
      </c>
      <c r="I46" s="71">
        <v>0</v>
      </c>
      <c r="J46" s="71">
        <v>0</v>
      </c>
      <c r="K46" s="71">
        <v>0</v>
      </c>
      <c r="L46" s="63">
        <v>0</v>
      </c>
      <c r="M46" s="67">
        <f>C46</f>
        <v>12000</v>
      </c>
      <c r="N46" s="62">
        <f>M46</f>
        <v>12000</v>
      </c>
      <c r="O46" s="88">
        <f t="shared" si="3"/>
        <v>0</v>
      </c>
      <c r="P46" s="88">
        <f t="shared" si="4"/>
        <v>0</v>
      </c>
    </row>
    <row r="47" spans="1:16" ht="17.25" customHeight="1">
      <c r="A47" s="56">
        <v>4</v>
      </c>
      <c r="B47" s="57" t="s">
        <v>33</v>
      </c>
      <c r="C47" s="58">
        <f aca="true" t="shared" si="27" ref="C47:N47">SUM(C48+C50)</f>
        <v>0</v>
      </c>
      <c r="D47" s="58">
        <f t="shared" si="27"/>
        <v>0</v>
      </c>
      <c r="E47" s="58">
        <f t="shared" si="27"/>
        <v>0</v>
      </c>
      <c r="F47" s="58">
        <f t="shared" si="27"/>
        <v>0</v>
      </c>
      <c r="G47" s="58">
        <f t="shared" si="27"/>
        <v>0</v>
      </c>
      <c r="H47" s="58">
        <f t="shared" si="27"/>
        <v>0</v>
      </c>
      <c r="I47" s="58">
        <f t="shared" si="27"/>
        <v>0</v>
      </c>
      <c r="J47" s="58">
        <f t="shared" si="27"/>
        <v>0</v>
      </c>
      <c r="K47" s="58">
        <f t="shared" si="27"/>
        <v>0</v>
      </c>
      <c r="L47" s="58">
        <f t="shared" si="27"/>
        <v>0</v>
      </c>
      <c r="M47" s="58">
        <f t="shared" si="27"/>
        <v>0</v>
      </c>
      <c r="N47" s="58">
        <f t="shared" si="27"/>
        <v>0</v>
      </c>
      <c r="O47" s="88">
        <f t="shared" si="3"/>
        <v>0</v>
      </c>
      <c r="P47" s="88">
        <f t="shared" si="4"/>
        <v>0</v>
      </c>
    </row>
    <row r="48" spans="1:16" ht="17.25" customHeight="1" hidden="1">
      <c r="A48" s="56">
        <v>41</v>
      </c>
      <c r="B48" s="57" t="s">
        <v>37</v>
      </c>
      <c r="C48" s="58">
        <f aca="true" t="shared" si="28" ref="C48:N48">SUM(C49)</f>
        <v>0</v>
      </c>
      <c r="D48" s="58">
        <f t="shared" si="28"/>
        <v>0</v>
      </c>
      <c r="E48" s="58">
        <f t="shared" si="28"/>
        <v>0</v>
      </c>
      <c r="F48" s="58">
        <f t="shared" si="28"/>
        <v>0</v>
      </c>
      <c r="G48" s="58">
        <f t="shared" si="28"/>
        <v>0</v>
      </c>
      <c r="H48" s="58">
        <f t="shared" si="28"/>
        <v>0</v>
      </c>
      <c r="I48" s="58">
        <f t="shared" si="28"/>
        <v>0</v>
      </c>
      <c r="J48" s="58">
        <f t="shared" si="28"/>
        <v>0</v>
      </c>
      <c r="K48" s="58">
        <f t="shared" si="28"/>
        <v>0</v>
      </c>
      <c r="L48" s="58">
        <f t="shared" si="28"/>
        <v>0</v>
      </c>
      <c r="M48" s="58">
        <f t="shared" si="28"/>
        <v>0</v>
      </c>
      <c r="N48" s="58">
        <f t="shared" si="28"/>
        <v>0</v>
      </c>
      <c r="O48" s="88">
        <f t="shared" si="3"/>
        <v>0</v>
      </c>
      <c r="P48" s="88">
        <f t="shared" si="4"/>
        <v>0</v>
      </c>
    </row>
    <row r="49" spans="1:16" ht="17.25" customHeight="1" hidden="1">
      <c r="A49" s="69">
        <v>411</v>
      </c>
      <c r="B49" s="70" t="s">
        <v>35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88">
        <f t="shared" si="3"/>
        <v>0</v>
      </c>
      <c r="P49" s="88">
        <f t="shared" si="4"/>
        <v>0</v>
      </c>
    </row>
    <row r="50" spans="1:16" ht="17.25" customHeight="1">
      <c r="A50" s="56">
        <v>42</v>
      </c>
      <c r="B50" s="57" t="s">
        <v>34</v>
      </c>
      <c r="C50" s="58">
        <f aca="true" t="shared" si="29" ref="C50:N50">SUM(C51:C51)</f>
        <v>0</v>
      </c>
      <c r="D50" s="58">
        <f t="shared" si="29"/>
        <v>0</v>
      </c>
      <c r="E50" s="58">
        <f t="shared" si="29"/>
        <v>0</v>
      </c>
      <c r="F50" s="58">
        <f t="shared" si="29"/>
        <v>0</v>
      </c>
      <c r="G50" s="58">
        <f t="shared" si="29"/>
        <v>0</v>
      </c>
      <c r="H50" s="58">
        <f t="shared" si="29"/>
        <v>0</v>
      </c>
      <c r="I50" s="58">
        <f t="shared" si="29"/>
        <v>0</v>
      </c>
      <c r="J50" s="58">
        <f t="shared" si="29"/>
        <v>0</v>
      </c>
      <c r="K50" s="58">
        <f t="shared" si="29"/>
        <v>0</v>
      </c>
      <c r="L50" s="58">
        <f t="shared" si="29"/>
        <v>0</v>
      </c>
      <c r="M50" s="58">
        <f t="shared" si="29"/>
        <v>0</v>
      </c>
      <c r="N50" s="58">
        <f t="shared" si="29"/>
        <v>0</v>
      </c>
      <c r="O50" s="88">
        <f t="shared" si="3"/>
        <v>0</v>
      </c>
      <c r="P50" s="88">
        <f t="shared" si="4"/>
        <v>0</v>
      </c>
    </row>
    <row r="51" spans="1:16" s="64" customFormat="1" ht="17.25" customHeight="1">
      <c r="A51" s="60">
        <v>422</v>
      </c>
      <c r="B51" s="61" t="s">
        <v>32</v>
      </c>
      <c r="C51" s="62">
        <f>SUM(D51:L51)</f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3">
        <v>0</v>
      </c>
      <c r="M51" s="67">
        <f>C51</f>
        <v>0</v>
      </c>
      <c r="N51" s="62">
        <f>M51</f>
        <v>0</v>
      </c>
      <c r="O51" s="88">
        <f t="shared" si="3"/>
        <v>0</v>
      </c>
      <c r="P51" s="88">
        <f t="shared" si="4"/>
        <v>0</v>
      </c>
    </row>
    <row r="52" spans="1:16" s="74" customFormat="1" ht="15" customHeight="1">
      <c r="A52" s="52" t="s">
        <v>41</v>
      </c>
      <c r="B52" s="53" t="s">
        <v>83</v>
      </c>
      <c r="C52" s="54">
        <f aca="true" t="shared" si="30" ref="C52:N52">SUM(C56+C53)</f>
        <v>5000</v>
      </c>
      <c r="D52" s="54">
        <f t="shared" si="30"/>
        <v>0</v>
      </c>
      <c r="E52" s="54">
        <f t="shared" si="30"/>
        <v>0</v>
      </c>
      <c r="F52" s="54">
        <f t="shared" si="30"/>
        <v>0</v>
      </c>
      <c r="G52" s="54">
        <f t="shared" si="30"/>
        <v>5000</v>
      </c>
      <c r="H52" s="54">
        <f t="shared" si="30"/>
        <v>0</v>
      </c>
      <c r="I52" s="54">
        <f t="shared" si="30"/>
        <v>0</v>
      </c>
      <c r="J52" s="54">
        <f t="shared" si="30"/>
        <v>0</v>
      </c>
      <c r="K52" s="54">
        <f t="shared" si="30"/>
        <v>0</v>
      </c>
      <c r="L52" s="54">
        <f t="shared" si="30"/>
        <v>0</v>
      </c>
      <c r="M52" s="54">
        <f t="shared" si="30"/>
        <v>5000</v>
      </c>
      <c r="N52" s="54">
        <f t="shared" si="30"/>
        <v>5000</v>
      </c>
      <c r="O52" s="88">
        <f t="shared" si="3"/>
        <v>0</v>
      </c>
      <c r="P52" s="88">
        <f t="shared" si="4"/>
        <v>0</v>
      </c>
    </row>
    <row r="53" spans="1:16" ht="15" customHeight="1">
      <c r="A53" s="56">
        <v>32</v>
      </c>
      <c r="B53" s="57" t="s">
        <v>25</v>
      </c>
      <c r="C53" s="58">
        <f aca="true" t="shared" si="31" ref="C53:N53">SUM(C54:C55)</f>
        <v>5000</v>
      </c>
      <c r="D53" s="58">
        <f t="shared" si="31"/>
        <v>0</v>
      </c>
      <c r="E53" s="58">
        <f t="shared" si="31"/>
        <v>0</v>
      </c>
      <c r="F53" s="58">
        <f t="shared" si="31"/>
        <v>0</v>
      </c>
      <c r="G53" s="58">
        <f t="shared" si="31"/>
        <v>5000</v>
      </c>
      <c r="H53" s="58">
        <f t="shared" si="31"/>
        <v>0</v>
      </c>
      <c r="I53" s="58">
        <f t="shared" si="31"/>
        <v>0</v>
      </c>
      <c r="J53" s="58">
        <f t="shared" si="31"/>
        <v>0</v>
      </c>
      <c r="K53" s="58">
        <f t="shared" si="31"/>
        <v>0</v>
      </c>
      <c r="L53" s="58">
        <f t="shared" si="31"/>
        <v>0</v>
      </c>
      <c r="M53" s="58">
        <f t="shared" si="31"/>
        <v>5000</v>
      </c>
      <c r="N53" s="58">
        <f t="shared" si="31"/>
        <v>5000</v>
      </c>
      <c r="O53" s="88">
        <f t="shared" si="3"/>
        <v>0</v>
      </c>
      <c r="P53" s="88">
        <f t="shared" si="4"/>
        <v>0</v>
      </c>
    </row>
    <row r="54" spans="1:16" s="59" customFormat="1" ht="15" customHeight="1">
      <c r="A54" s="69">
        <v>321</v>
      </c>
      <c r="B54" s="70" t="s">
        <v>26</v>
      </c>
      <c r="C54" s="71">
        <f>SUM(D54:L54)</f>
        <v>0</v>
      </c>
      <c r="D54" s="71">
        <v>0</v>
      </c>
      <c r="E54" s="71"/>
      <c r="F54" s="71"/>
      <c r="G54" s="71">
        <v>0</v>
      </c>
      <c r="H54" s="71">
        <v>0</v>
      </c>
      <c r="I54" s="71"/>
      <c r="J54" s="71"/>
      <c r="K54" s="71"/>
      <c r="L54" s="71"/>
      <c r="M54" s="71">
        <f>C54</f>
        <v>0</v>
      </c>
      <c r="N54" s="71">
        <f>M54</f>
        <v>0</v>
      </c>
      <c r="O54" s="88">
        <f t="shared" si="3"/>
        <v>0</v>
      </c>
      <c r="P54" s="88">
        <f t="shared" si="4"/>
        <v>0</v>
      </c>
    </row>
    <row r="55" spans="1:16" s="64" customFormat="1" ht="15" customHeight="1">
      <c r="A55" s="60">
        <v>322</v>
      </c>
      <c r="B55" s="61" t="s">
        <v>27</v>
      </c>
      <c r="C55" s="62">
        <f>SUM(D55:L55)</f>
        <v>5000</v>
      </c>
      <c r="D55" s="62">
        <v>0</v>
      </c>
      <c r="E55" s="62">
        <v>0</v>
      </c>
      <c r="F55" s="62">
        <v>0</v>
      </c>
      <c r="G55" s="63">
        <v>5000</v>
      </c>
      <c r="H55" s="62">
        <v>0</v>
      </c>
      <c r="I55" s="62"/>
      <c r="J55" s="62"/>
      <c r="K55" s="62"/>
      <c r="L55" s="62"/>
      <c r="M55" s="62">
        <f>C55</f>
        <v>5000</v>
      </c>
      <c r="N55" s="62">
        <f>M55</f>
        <v>5000</v>
      </c>
      <c r="O55" s="88">
        <f t="shared" si="3"/>
        <v>0</v>
      </c>
      <c r="P55" s="88">
        <f t="shared" si="4"/>
        <v>0</v>
      </c>
    </row>
    <row r="56" spans="1:16" ht="15" customHeight="1">
      <c r="A56" s="56">
        <v>4</v>
      </c>
      <c r="B56" s="57" t="s">
        <v>33</v>
      </c>
      <c r="C56" s="58">
        <f aca="true" t="shared" si="32" ref="C56:N56">SUM(C57+C59)</f>
        <v>0</v>
      </c>
      <c r="D56" s="58">
        <f t="shared" si="32"/>
        <v>0</v>
      </c>
      <c r="E56" s="58">
        <f t="shared" si="32"/>
        <v>0</v>
      </c>
      <c r="F56" s="58">
        <f t="shared" si="32"/>
        <v>0</v>
      </c>
      <c r="G56" s="58">
        <f t="shared" si="32"/>
        <v>0</v>
      </c>
      <c r="H56" s="58">
        <f t="shared" si="32"/>
        <v>0</v>
      </c>
      <c r="I56" s="58">
        <f t="shared" si="32"/>
        <v>0</v>
      </c>
      <c r="J56" s="58">
        <f t="shared" si="32"/>
        <v>0</v>
      </c>
      <c r="K56" s="58">
        <f t="shared" si="32"/>
        <v>0</v>
      </c>
      <c r="L56" s="58">
        <f t="shared" si="32"/>
        <v>0</v>
      </c>
      <c r="M56" s="58">
        <f t="shared" si="32"/>
        <v>0</v>
      </c>
      <c r="N56" s="58">
        <f t="shared" si="32"/>
        <v>0</v>
      </c>
      <c r="O56" s="88">
        <f t="shared" si="3"/>
        <v>0</v>
      </c>
      <c r="P56" s="88">
        <f t="shared" si="4"/>
        <v>0</v>
      </c>
    </row>
    <row r="57" spans="1:16" ht="15" customHeight="1">
      <c r="A57" s="56">
        <v>41</v>
      </c>
      <c r="B57" s="57" t="s">
        <v>37</v>
      </c>
      <c r="C57" s="58">
        <f aca="true" t="shared" si="33" ref="C57:N57">SUM(C58)</f>
        <v>0</v>
      </c>
      <c r="D57" s="58">
        <f t="shared" si="33"/>
        <v>0</v>
      </c>
      <c r="E57" s="58">
        <f t="shared" si="33"/>
        <v>0</v>
      </c>
      <c r="F57" s="58">
        <f t="shared" si="33"/>
        <v>0</v>
      </c>
      <c r="G57" s="58">
        <f t="shared" si="33"/>
        <v>0</v>
      </c>
      <c r="H57" s="58">
        <f t="shared" si="33"/>
        <v>0</v>
      </c>
      <c r="I57" s="58">
        <f t="shared" si="33"/>
        <v>0</v>
      </c>
      <c r="J57" s="58">
        <f t="shared" si="33"/>
        <v>0</v>
      </c>
      <c r="K57" s="58">
        <f t="shared" si="33"/>
        <v>0</v>
      </c>
      <c r="L57" s="58">
        <f t="shared" si="33"/>
        <v>0</v>
      </c>
      <c r="M57" s="58">
        <f t="shared" si="33"/>
        <v>0</v>
      </c>
      <c r="N57" s="58">
        <f t="shared" si="33"/>
        <v>0</v>
      </c>
      <c r="O57" s="88">
        <f t="shared" si="3"/>
        <v>0</v>
      </c>
      <c r="P57" s="88">
        <f t="shared" si="4"/>
        <v>0</v>
      </c>
    </row>
    <row r="58" spans="1:16" ht="15" customHeight="1">
      <c r="A58" s="69">
        <v>411</v>
      </c>
      <c r="B58" s="70" t="s">
        <v>35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88">
        <f t="shared" si="3"/>
        <v>0</v>
      </c>
      <c r="P58" s="88">
        <f t="shared" si="4"/>
        <v>0</v>
      </c>
    </row>
    <row r="59" spans="1:16" ht="15" customHeight="1">
      <c r="A59" s="56">
        <v>42</v>
      </c>
      <c r="B59" s="57" t="s">
        <v>34</v>
      </c>
      <c r="C59" s="58">
        <f aca="true" t="shared" si="34" ref="C59:N59">SUM(C60:C60)</f>
        <v>0</v>
      </c>
      <c r="D59" s="58">
        <f t="shared" si="34"/>
        <v>0</v>
      </c>
      <c r="E59" s="58">
        <f t="shared" si="34"/>
        <v>0</v>
      </c>
      <c r="F59" s="58">
        <f t="shared" si="34"/>
        <v>0</v>
      </c>
      <c r="G59" s="58">
        <f t="shared" si="34"/>
        <v>0</v>
      </c>
      <c r="H59" s="58">
        <f t="shared" si="34"/>
        <v>0</v>
      </c>
      <c r="I59" s="58">
        <f t="shared" si="34"/>
        <v>0</v>
      </c>
      <c r="J59" s="58">
        <f t="shared" si="34"/>
        <v>0</v>
      </c>
      <c r="K59" s="58">
        <f t="shared" si="34"/>
        <v>0</v>
      </c>
      <c r="L59" s="58">
        <f t="shared" si="34"/>
        <v>0</v>
      </c>
      <c r="M59" s="58">
        <f t="shared" si="34"/>
        <v>0</v>
      </c>
      <c r="N59" s="58">
        <f t="shared" si="34"/>
        <v>0</v>
      </c>
      <c r="O59" s="88">
        <f t="shared" si="3"/>
        <v>0</v>
      </c>
      <c r="P59" s="88">
        <f t="shared" si="4"/>
        <v>0</v>
      </c>
    </row>
    <row r="60" spans="1:16" s="64" customFormat="1" ht="15" customHeight="1">
      <c r="A60" s="60">
        <v>422</v>
      </c>
      <c r="B60" s="61" t="s">
        <v>32</v>
      </c>
      <c r="C60" s="62">
        <v>0</v>
      </c>
      <c r="D60" s="62">
        <v>0</v>
      </c>
      <c r="E60" s="62">
        <v>0</v>
      </c>
      <c r="F60" s="62">
        <v>0</v>
      </c>
      <c r="G60" s="63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f>C60</f>
        <v>0</v>
      </c>
      <c r="N60" s="62">
        <f>M60</f>
        <v>0</v>
      </c>
      <c r="O60" s="88">
        <f t="shared" si="3"/>
        <v>0</v>
      </c>
      <c r="P60" s="88">
        <f t="shared" si="4"/>
        <v>0</v>
      </c>
    </row>
    <row r="61" spans="1:16" s="74" customFormat="1" ht="17.25" customHeight="1">
      <c r="A61" s="52" t="s">
        <v>42</v>
      </c>
      <c r="B61" s="53" t="s">
        <v>76</v>
      </c>
      <c r="C61" s="54">
        <f aca="true" t="shared" si="35" ref="C61:N61">SUM(C62)</f>
        <v>70100</v>
      </c>
      <c r="D61" s="54">
        <f t="shared" si="35"/>
        <v>0</v>
      </c>
      <c r="E61" s="54">
        <f t="shared" si="35"/>
        <v>0</v>
      </c>
      <c r="F61" s="54">
        <f t="shared" si="35"/>
        <v>60100</v>
      </c>
      <c r="G61" s="54">
        <f t="shared" si="35"/>
        <v>0</v>
      </c>
      <c r="H61" s="54">
        <f t="shared" si="35"/>
        <v>0</v>
      </c>
      <c r="I61" s="54">
        <f t="shared" si="35"/>
        <v>0</v>
      </c>
      <c r="J61" s="54">
        <f t="shared" si="35"/>
        <v>0</v>
      </c>
      <c r="K61" s="54">
        <f t="shared" si="35"/>
        <v>10000</v>
      </c>
      <c r="L61" s="54">
        <f t="shared" si="35"/>
        <v>0</v>
      </c>
      <c r="M61" s="54">
        <f t="shared" si="35"/>
        <v>70100</v>
      </c>
      <c r="N61" s="54">
        <f t="shared" si="35"/>
        <v>70100</v>
      </c>
      <c r="O61" s="88">
        <f t="shared" si="3"/>
        <v>0</v>
      </c>
      <c r="P61" s="88">
        <f t="shared" si="4"/>
        <v>0</v>
      </c>
    </row>
    <row r="62" spans="1:16" s="59" customFormat="1" ht="15.75" customHeight="1">
      <c r="A62" s="56">
        <v>4</v>
      </c>
      <c r="B62" s="57" t="s">
        <v>33</v>
      </c>
      <c r="C62" s="58">
        <f aca="true" t="shared" si="36" ref="C62:N62">SUM(C63)</f>
        <v>70100</v>
      </c>
      <c r="D62" s="58">
        <f t="shared" si="36"/>
        <v>0</v>
      </c>
      <c r="E62" s="58">
        <f t="shared" si="36"/>
        <v>0</v>
      </c>
      <c r="F62" s="58">
        <f t="shared" si="36"/>
        <v>60100</v>
      </c>
      <c r="G62" s="58">
        <f t="shared" si="36"/>
        <v>0</v>
      </c>
      <c r="H62" s="58">
        <f t="shared" si="36"/>
        <v>0</v>
      </c>
      <c r="I62" s="58">
        <f t="shared" si="36"/>
        <v>0</v>
      </c>
      <c r="J62" s="58">
        <f t="shared" si="36"/>
        <v>0</v>
      </c>
      <c r="K62" s="58">
        <f t="shared" si="36"/>
        <v>10000</v>
      </c>
      <c r="L62" s="58">
        <f t="shared" si="36"/>
        <v>0</v>
      </c>
      <c r="M62" s="58">
        <f t="shared" si="36"/>
        <v>70100</v>
      </c>
      <c r="N62" s="58">
        <f t="shared" si="36"/>
        <v>70100</v>
      </c>
      <c r="O62" s="88">
        <f t="shared" si="3"/>
        <v>0</v>
      </c>
      <c r="P62" s="88">
        <f t="shared" si="4"/>
        <v>0</v>
      </c>
    </row>
    <row r="63" spans="1:16" ht="15.75" customHeight="1">
      <c r="A63" s="56">
        <v>42</v>
      </c>
      <c r="B63" s="57" t="s">
        <v>34</v>
      </c>
      <c r="C63" s="58">
        <f aca="true" t="shared" si="37" ref="C63:N63">SUM(C64:C65)</f>
        <v>70100</v>
      </c>
      <c r="D63" s="58">
        <f t="shared" si="37"/>
        <v>0</v>
      </c>
      <c r="E63" s="58">
        <f t="shared" si="37"/>
        <v>0</v>
      </c>
      <c r="F63" s="58">
        <f t="shared" si="37"/>
        <v>60100</v>
      </c>
      <c r="G63" s="58">
        <f t="shared" si="37"/>
        <v>0</v>
      </c>
      <c r="H63" s="58">
        <f t="shared" si="37"/>
        <v>0</v>
      </c>
      <c r="I63" s="58">
        <f t="shared" si="37"/>
        <v>0</v>
      </c>
      <c r="J63" s="58">
        <f t="shared" si="37"/>
        <v>0</v>
      </c>
      <c r="K63" s="58">
        <f t="shared" si="37"/>
        <v>10000</v>
      </c>
      <c r="L63" s="58">
        <f t="shared" si="37"/>
        <v>0</v>
      </c>
      <c r="M63" s="58">
        <f t="shared" si="37"/>
        <v>70100</v>
      </c>
      <c r="N63" s="58">
        <f t="shared" si="37"/>
        <v>70100</v>
      </c>
      <c r="O63" s="88">
        <f t="shared" si="3"/>
        <v>0</v>
      </c>
      <c r="P63" s="88">
        <f t="shared" si="4"/>
        <v>0</v>
      </c>
    </row>
    <row r="64" spans="1:16" ht="15.75" customHeight="1">
      <c r="A64" s="69">
        <v>422</v>
      </c>
      <c r="B64" s="70" t="s">
        <v>32</v>
      </c>
      <c r="C64" s="62">
        <f>SUM(D64:L64)</f>
        <v>70100</v>
      </c>
      <c r="D64" s="71"/>
      <c r="E64" s="71"/>
      <c r="F64" s="63">
        <v>60100</v>
      </c>
      <c r="G64" s="71"/>
      <c r="H64" s="71"/>
      <c r="I64" s="71"/>
      <c r="J64" s="71"/>
      <c r="K64" s="63">
        <v>10000</v>
      </c>
      <c r="L64" s="71"/>
      <c r="M64" s="71">
        <f>C64</f>
        <v>70100</v>
      </c>
      <c r="N64" s="71">
        <f>M64</f>
        <v>70100</v>
      </c>
      <c r="O64" s="88">
        <f t="shared" si="3"/>
        <v>0</v>
      </c>
      <c r="P64" s="88">
        <f t="shared" si="4"/>
        <v>0</v>
      </c>
    </row>
    <row r="65" spans="1:16" ht="15" customHeight="1" hidden="1">
      <c r="A65" s="69">
        <v>424</v>
      </c>
      <c r="B65" s="70" t="s">
        <v>36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f>C65</f>
        <v>0</v>
      </c>
      <c r="N65" s="71">
        <f>M65</f>
        <v>0</v>
      </c>
      <c r="O65" s="88">
        <f t="shared" si="3"/>
        <v>0</v>
      </c>
      <c r="P65" s="88">
        <f t="shared" si="4"/>
        <v>0</v>
      </c>
    </row>
    <row r="66" spans="1:16" s="74" customFormat="1" ht="15" hidden="1">
      <c r="A66" s="52" t="s">
        <v>42</v>
      </c>
      <c r="B66" s="53" t="s">
        <v>75</v>
      </c>
      <c r="C66" s="54">
        <f>SUM(C67)</f>
        <v>0</v>
      </c>
      <c r="D66" s="54">
        <f>SUM(D67)</f>
        <v>0</v>
      </c>
      <c r="E66" s="54">
        <f aca="true" t="shared" si="38" ref="E66:L66">SUM(E67)</f>
        <v>0</v>
      </c>
      <c r="F66" s="54">
        <f t="shared" si="38"/>
        <v>0</v>
      </c>
      <c r="G66" s="54">
        <f t="shared" si="38"/>
        <v>0</v>
      </c>
      <c r="H66" s="54">
        <f t="shared" si="38"/>
        <v>0</v>
      </c>
      <c r="I66" s="54">
        <f t="shared" si="38"/>
        <v>0</v>
      </c>
      <c r="J66" s="54">
        <f t="shared" si="38"/>
        <v>0</v>
      </c>
      <c r="K66" s="54">
        <f t="shared" si="38"/>
        <v>0</v>
      </c>
      <c r="L66" s="54">
        <f t="shared" si="38"/>
        <v>0</v>
      </c>
      <c r="M66" s="54">
        <f>SUM(M67)</f>
        <v>0</v>
      </c>
      <c r="N66" s="54">
        <f>SUM(N67)</f>
        <v>0</v>
      </c>
      <c r="O66" s="88">
        <f t="shared" si="3"/>
        <v>0</v>
      </c>
      <c r="P66" s="88">
        <f t="shared" si="4"/>
        <v>0</v>
      </c>
    </row>
    <row r="67" spans="1:16" ht="15" hidden="1">
      <c r="A67" s="56">
        <v>45</v>
      </c>
      <c r="B67" s="57" t="s">
        <v>68</v>
      </c>
      <c r="C67" s="58">
        <f>SUM(C68:C68)</f>
        <v>0</v>
      </c>
      <c r="D67" s="58">
        <f aca="true" t="shared" si="39" ref="D67:I67">SUM(D68)</f>
        <v>0</v>
      </c>
      <c r="E67" s="58">
        <f t="shared" si="39"/>
        <v>0</v>
      </c>
      <c r="F67" s="58">
        <f t="shared" si="39"/>
        <v>0</v>
      </c>
      <c r="G67" s="58">
        <f t="shared" si="39"/>
        <v>0</v>
      </c>
      <c r="H67" s="58">
        <f t="shared" si="39"/>
        <v>0</v>
      </c>
      <c r="I67" s="58">
        <f t="shared" si="39"/>
        <v>0</v>
      </c>
      <c r="J67" s="58">
        <f>SUM(J68:J68)</f>
        <v>0</v>
      </c>
      <c r="K67" s="58">
        <f>SUM(K68)</f>
        <v>0</v>
      </c>
      <c r="L67" s="58">
        <f>SUM(L68)</f>
        <v>0</v>
      </c>
      <c r="M67" s="58">
        <f>SUM(M68:M68)</f>
        <v>0</v>
      </c>
      <c r="N67" s="58">
        <f>SUM(N68:N68)</f>
        <v>0</v>
      </c>
      <c r="O67" s="88">
        <f t="shared" si="3"/>
        <v>0</v>
      </c>
      <c r="P67" s="88">
        <f t="shared" si="4"/>
        <v>0</v>
      </c>
    </row>
    <row r="68" spans="1:16" ht="15" hidden="1">
      <c r="A68" s="69">
        <v>451</v>
      </c>
      <c r="B68" s="70" t="s">
        <v>69</v>
      </c>
      <c r="C68" s="58">
        <f>SUM(D68:L68)</f>
        <v>0</v>
      </c>
      <c r="D68" s="71">
        <v>0</v>
      </c>
      <c r="E68" s="71"/>
      <c r="F68" s="71">
        <v>0</v>
      </c>
      <c r="G68" s="71"/>
      <c r="H68" s="71">
        <v>0</v>
      </c>
      <c r="I68" s="71"/>
      <c r="J68" s="71">
        <v>0</v>
      </c>
      <c r="K68" s="71"/>
      <c r="L68" s="71"/>
      <c r="M68" s="71">
        <f>C68</f>
        <v>0</v>
      </c>
      <c r="N68" s="71">
        <f>M68</f>
        <v>0</v>
      </c>
      <c r="O68" s="88">
        <f t="shared" si="3"/>
        <v>0</v>
      </c>
      <c r="P68" s="88">
        <f t="shared" si="4"/>
        <v>0</v>
      </c>
    </row>
    <row r="69" spans="1:16" ht="14.25" customHeight="1">
      <c r="A69" s="69"/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88">
        <f aca="true" t="shared" si="40" ref="O69:O134">C69-M69</f>
        <v>0</v>
      </c>
      <c r="P69" s="88">
        <f aca="true" t="shared" si="41" ref="P69:P134">C69-N69</f>
        <v>0</v>
      </c>
    </row>
    <row r="70" spans="1:16" s="75" customFormat="1" ht="14.25" customHeight="1">
      <c r="A70" s="48"/>
      <c r="B70" s="49" t="s">
        <v>52</v>
      </c>
      <c r="C70" s="50">
        <f aca="true" t="shared" si="42" ref="C70:N70">C71+C84+C90</f>
        <v>1055069</v>
      </c>
      <c r="D70" s="50">
        <f>D71+D84+D90</f>
        <v>835077</v>
      </c>
      <c r="E70" s="50">
        <f t="shared" si="42"/>
        <v>0</v>
      </c>
      <c r="F70" s="50">
        <f>F71+F84+F90</f>
        <v>219672</v>
      </c>
      <c r="G70" s="50">
        <f t="shared" si="42"/>
        <v>0</v>
      </c>
      <c r="H70" s="50">
        <f t="shared" si="42"/>
        <v>320</v>
      </c>
      <c r="I70" s="50">
        <f t="shared" si="42"/>
        <v>0</v>
      </c>
      <c r="J70" s="50">
        <f t="shared" si="42"/>
        <v>0</v>
      </c>
      <c r="K70" s="50">
        <f t="shared" si="42"/>
        <v>0</v>
      </c>
      <c r="L70" s="50">
        <f t="shared" si="42"/>
        <v>0</v>
      </c>
      <c r="M70" s="50">
        <f t="shared" si="42"/>
        <v>1055069</v>
      </c>
      <c r="N70" s="50">
        <f t="shared" si="42"/>
        <v>1055069</v>
      </c>
      <c r="O70" s="88">
        <f t="shared" si="40"/>
        <v>0</v>
      </c>
      <c r="P70" s="88">
        <f t="shared" si="41"/>
        <v>0</v>
      </c>
    </row>
    <row r="71" spans="1:16" ht="14.25" customHeight="1">
      <c r="A71" s="76" t="s">
        <v>41</v>
      </c>
      <c r="B71" s="57" t="s">
        <v>48</v>
      </c>
      <c r="C71" s="58">
        <f aca="true" t="shared" si="43" ref="C71:N71">SUM(C72)</f>
        <v>1043449</v>
      </c>
      <c r="D71" s="58">
        <f t="shared" si="43"/>
        <v>835077</v>
      </c>
      <c r="E71" s="58">
        <f t="shared" si="43"/>
        <v>0</v>
      </c>
      <c r="F71" s="58">
        <f t="shared" si="43"/>
        <v>208372</v>
      </c>
      <c r="G71" s="58">
        <f t="shared" si="43"/>
        <v>0</v>
      </c>
      <c r="H71" s="58">
        <f t="shared" si="43"/>
        <v>0</v>
      </c>
      <c r="I71" s="58">
        <f t="shared" si="43"/>
        <v>0</v>
      </c>
      <c r="J71" s="58">
        <f t="shared" si="43"/>
        <v>0</v>
      </c>
      <c r="K71" s="58">
        <f t="shared" si="43"/>
        <v>0</v>
      </c>
      <c r="L71" s="58">
        <f t="shared" si="43"/>
        <v>0</v>
      </c>
      <c r="M71" s="58">
        <f t="shared" si="43"/>
        <v>1043449</v>
      </c>
      <c r="N71" s="58">
        <f t="shared" si="43"/>
        <v>1043449</v>
      </c>
      <c r="O71" s="88">
        <f t="shared" si="40"/>
        <v>0</v>
      </c>
      <c r="P71" s="88">
        <f t="shared" si="41"/>
        <v>0</v>
      </c>
    </row>
    <row r="72" spans="1:16" ht="14.25" customHeight="1">
      <c r="A72" s="56">
        <v>3</v>
      </c>
      <c r="B72" s="57" t="s">
        <v>20</v>
      </c>
      <c r="C72" s="58">
        <f aca="true" t="shared" si="44" ref="C72:N72">SUM(C82+C77+C73)</f>
        <v>1043449</v>
      </c>
      <c r="D72" s="58">
        <f t="shared" si="44"/>
        <v>835077</v>
      </c>
      <c r="E72" s="58">
        <f t="shared" si="44"/>
        <v>0</v>
      </c>
      <c r="F72" s="58">
        <f t="shared" si="44"/>
        <v>208372</v>
      </c>
      <c r="G72" s="58">
        <f t="shared" si="44"/>
        <v>0</v>
      </c>
      <c r="H72" s="58">
        <f t="shared" si="44"/>
        <v>0</v>
      </c>
      <c r="I72" s="58">
        <f t="shared" si="44"/>
        <v>0</v>
      </c>
      <c r="J72" s="58">
        <f t="shared" si="44"/>
        <v>0</v>
      </c>
      <c r="K72" s="58">
        <f t="shared" si="44"/>
        <v>0</v>
      </c>
      <c r="L72" s="58">
        <f t="shared" si="44"/>
        <v>0</v>
      </c>
      <c r="M72" s="58">
        <f t="shared" si="44"/>
        <v>1043449</v>
      </c>
      <c r="N72" s="58">
        <f t="shared" si="44"/>
        <v>1043449</v>
      </c>
      <c r="O72" s="88">
        <f t="shared" si="40"/>
        <v>0</v>
      </c>
      <c r="P72" s="88">
        <f t="shared" si="41"/>
        <v>0</v>
      </c>
    </row>
    <row r="73" spans="1:16" ht="14.25" customHeight="1">
      <c r="A73" s="56">
        <v>31</v>
      </c>
      <c r="B73" s="57" t="s">
        <v>21</v>
      </c>
      <c r="C73" s="58">
        <f aca="true" t="shared" si="45" ref="C73:N73">SUM(C74:C76)</f>
        <v>743831</v>
      </c>
      <c r="D73" s="58">
        <f t="shared" si="45"/>
        <v>743831</v>
      </c>
      <c r="E73" s="58">
        <f t="shared" si="45"/>
        <v>0</v>
      </c>
      <c r="F73" s="58">
        <f t="shared" si="45"/>
        <v>0</v>
      </c>
      <c r="G73" s="58">
        <f t="shared" si="45"/>
        <v>0</v>
      </c>
      <c r="H73" s="58">
        <f t="shared" si="45"/>
        <v>0</v>
      </c>
      <c r="I73" s="58">
        <f t="shared" si="45"/>
        <v>0</v>
      </c>
      <c r="J73" s="58">
        <f t="shared" si="45"/>
        <v>0</v>
      </c>
      <c r="K73" s="58">
        <f t="shared" si="45"/>
        <v>0</v>
      </c>
      <c r="L73" s="58">
        <f t="shared" si="45"/>
        <v>0</v>
      </c>
      <c r="M73" s="58">
        <f t="shared" si="45"/>
        <v>743831</v>
      </c>
      <c r="N73" s="58">
        <f t="shared" si="45"/>
        <v>743831</v>
      </c>
      <c r="O73" s="88">
        <f t="shared" si="40"/>
        <v>0</v>
      </c>
      <c r="P73" s="88">
        <f t="shared" si="41"/>
        <v>0</v>
      </c>
    </row>
    <row r="74" spans="1:16" s="64" customFormat="1" ht="14.25" customHeight="1">
      <c r="A74" s="60">
        <v>311</v>
      </c>
      <c r="B74" s="61" t="s">
        <v>22</v>
      </c>
      <c r="C74" s="62">
        <f aca="true" t="shared" si="46" ref="C74:C81">SUM(D74:L74)</f>
        <v>615798</v>
      </c>
      <c r="D74" s="63">
        <v>615798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f aca="true" t="shared" si="47" ref="M74:M81">C74</f>
        <v>615798</v>
      </c>
      <c r="N74" s="67">
        <f aca="true" t="shared" si="48" ref="N74:N81">M74</f>
        <v>615798</v>
      </c>
      <c r="O74" s="88">
        <f t="shared" si="40"/>
        <v>0</v>
      </c>
      <c r="P74" s="88">
        <f t="shared" si="41"/>
        <v>0</v>
      </c>
    </row>
    <row r="75" spans="1:16" s="68" customFormat="1" ht="14.25" customHeight="1">
      <c r="A75" s="65">
        <v>312</v>
      </c>
      <c r="B75" s="66" t="s">
        <v>23</v>
      </c>
      <c r="C75" s="62">
        <f t="shared" si="46"/>
        <v>25800</v>
      </c>
      <c r="D75" s="63">
        <v>25800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2">
        <f t="shared" si="47"/>
        <v>25800</v>
      </c>
      <c r="N75" s="67">
        <f t="shared" si="48"/>
        <v>25800</v>
      </c>
      <c r="O75" s="88">
        <f t="shared" si="40"/>
        <v>0</v>
      </c>
      <c r="P75" s="88">
        <f t="shared" si="41"/>
        <v>0</v>
      </c>
    </row>
    <row r="76" spans="1:16" s="64" customFormat="1" ht="14.25" customHeight="1">
      <c r="A76" s="60">
        <v>313</v>
      </c>
      <c r="B76" s="61" t="s">
        <v>24</v>
      </c>
      <c r="C76" s="62">
        <f t="shared" si="46"/>
        <v>102233</v>
      </c>
      <c r="D76" s="63">
        <v>102233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f t="shared" si="47"/>
        <v>102233</v>
      </c>
      <c r="N76" s="67">
        <f t="shared" si="48"/>
        <v>102233</v>
      </c>
      <c r="O76" s="88">
        <f t="shared" si="40"/>
        <v>0</v>
      </c>
      <c r="P76" s="88">
        <f t="shared" si="41"/>
        <v>0</v>
      </c>
    </row>
    <row r="77" spans="1:16" ht="14.25" customHeight="1">
      <c r="A77" s="56">
        <v>32</v>
      </c>
      <c r="B77" s="57" t="s">
        <v>25</v>
      </c>
      <c r="C77" s="58">
        <f aca="true" t="shared" si="49" ref="C77:N77">SUM(C78:C81)</f>
        <v>299618</v>
      </c>
      <c r="D77" s="58">
        <f t="shared" si="49"/>
        <v>91246</v>
      </c>
      <c r="E77" s="58">
        <f t="shared" si="49"/>
        <v>0</v>
      </c>
      <c r="F77" s="58">
        <f t="shared" si="49"/>
        <v>208372</v>
      </c>
      <c r="G77" s="58">
        <f t="shared" si="49"/>
        <v>0</v>
      </c>
      <c r="H77" s="58">
        <f t="shared" si="49"/>
        <v>0</v>
      </c>
      <c r="I77" s="58">
        <f t="shared" si="49"/>
        <v>0</v>
      </c>
      <c r="J77" s="58">
        <f t="shared" si="49"/>
        <v>0</v>
      </c>
      <c r="K77" s="58">
        <f t="shared" si="49"/>
        <v>0</v>
      </c>
      <c r="L77" s="58">
        <f t="shared" si="49"/>
        <v>0</v>
      </c>
      <c r="M77" s="58">
        <f t="shared" si="49"/>
        <v>299618</v>
      </c>
      <c r="N77" s="58">
        <f t="shared" si="49"/>
        <v>299618</v>
      </c>
      <c r="O77" s="88">
        <f t="shared" si="40"/>
        <v>0</v>
      </c>
      <c r="P77" s="88">
        <f t="shared" si="41"/>
        <v>0</v>
      </c>
    </row>
    <row r="78" spans="1:16" s="68" customFormat="1" ht="14.25" customHeight="1">
      <c r="A78" s="65">
        <v>321</v>
      </c>
      <c r="B78" s="66" t="s">
        <v>26</v>
      </c>
      <c r="C78" s="62">
        <f t="shared" si="46"/>
        <v>97830</v>
      </c>
      <c r="D78" s="63">
        <v>89000</v>
      </c>
      <c r="E78" s="67"/>
      <c r="F78" s="67">
        <v>8830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2">
        <f t="shared" si="47"/>
        <v>97830</v>
      </c>
      <c r="N78" s="67">
        <f t="shared" si="48"/>
        <v>97830</v>
      </c>
      <c r="O78" s="88">
        <f t="shared" si="40"/>
        <v>0</v>
      </c>
      <c r="P78" s="88">
        <f t="shared" si="41"/>
        <v>0</v>
      </c>
    </row>
    <row r="79" spans="1:16" s="68" customFormat="1" ht="14.25" customHeight="1">
      <c r="A79" s="65">
        <v>322</v>
      </c>
      <c r="B79" s="66" t="s">
        <v>27</v>
      </c>
      <c r="C79" s="62">
        <f t="shared" si="46"/>
        <v>129370</v>
      </c>
      <c r="D79" s="63">
        <v>0</v>
      </c>
      <c r="E79" s="67"/>
      <c r="F79" s="67">
        <v>129370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2">
        <f t="shared" si="47"/>
        <v>129370</v>
      </c>
      <c r="N79" s="67">
        <f t="shared" si="48"/>
        <v>129370</v>
      </c>
      <c r="O79" s="88">
        <f t="shared" si="40"/>
        <v>0</v>
      </c>
      <c r="P79" s="88">
        <f t="shared" si="41"/>
        <v>0</v>
      </c>
    </row>
    <row r="80" spans="1:16" s="68" customFormat="1" ht="14.25" customHeight="1">
      <c r="A80" s="65">
        <v>323</v>
      </c>
      <c r="B80" s="66" t="s">
        <v>28</v>
      </c>
      <c r="C80" s="62">
        <f t="shared" si="46"/>
        <v>56620</v>
      </c>
      <c r="D80" s="63">
        <v>0</v>
      </c>
      <c r="E80" s="67"/>
      <c r="F80" s="67">
        <v>56620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2">
        <f t="shared" si="47"/>
        <v>56620</v>
      </c>
      <c r="N80" s="67">
        <f t="shared" si="48"/>
        <v>56620</v>
      </c>
      <c r="O80" s="88">
        <f t="shared" si="40"/>
        <v>0</v>
      </c>
      <c r="P80" s="88">
        <f t="shared" si="41"/>
        <v>0</v>
      </c>
    </row>
    <row r="81" spans="1:16" s="68" customFormat="1" ht="14.25" customHeight="1">
      <c r="A81" s="65">
        <v>329</v>
      </c>
      <c r="B81" s="66" t="s">
        <v>29</v>
      </c>
      <c r="C81" s="62">
        <f t="shared" si="46"/>
        <v>15798</v>
      </c>
      <c r="D81" s="63">
        <v>2246</v>
      </c>
      <c r="E81" s="67"/>
      <c r="F81" s="67">
        <v>13552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2">
        <f t="shared" si="47"/>
        <v>15798</v>
      </c>
      <c r="N81" s="67">
        <f t="shared" si="48"/>
        <v>15798</v>
      </c>
      <c r="O81" s="88">
        <f t="shared" si="40"/>
        <v>0</v>
      </c>
      <c r="P81" s="88">
        <f t="shared" si="41"/>
        <v>0</v>
      </c>
    </row>
    <row r="82" spans="1:16" ht="14.25" customHeight="1" hidden="1">
      <c r="A82" s="56">
        <v>34</v>
      </c>
      <c r="B82" s="57" t="s">
        <v>30</v>
      </c>
      <c r="C82" s="58">
        <f>SUM(C83)</f>
        <v>0</v>
      </c>
      <c r="D82" s="58">
        <f aca="true" t="shared" si="50" ref="D82:N82">SUM(D83)</f>
        <v>0</v>
      </c>
      <c r="E82" s="58">
        <f t="shared" si="50"/>
        <v>0</v>
      </c>
      <c r="F82" s="58">
        <f t="shared" si="50"/>
        <v>0</v>
      </c>
      <c r="G82" s="58">
        <f t="shared" si="50"/>
        <v>0</v>
      </c>
      <c r="H82" s="58">
        <f t="shared" si="50"/>
        <v>0</v>
      </c>
      <c r="I82" s="58">
        <f t="shared" si="50"/>
        <v>0</v>
      </c>
      <c r="J82" s="58">
        <f t="shared" si="50"/>
        <v>0</v>
      </c>
      <c r="K82" s="58">
        <f t="shared" si="50"/>
        <v>0</v>
      </c>
      <c r="L82" s="58">
        <f t="shared" si="50"/>
        <v>0</v>
      </c>
      <c r="M82" s="58">
        <f t="shared" si="50"/>
        <v>0</v>
      </c>
      <c r="N82" s="58">
        <f t="shared" si="50"/>
        <v>0</v>
      </c>
      <c r="O82" s="88">
        <f t="shared" si="40"/>
        <v>0</v>
      </c>
      <c r="P82" s="88">
        <f t="shared" si="41"/>
        <v>0</v>
      </c>
    </row>
    <row r="83" spans="1:16" ht="14.25" customHeight="1" hidden="1">
      <c r="A83" s="69">
        <v>343</v>
      </c>
      <c r="B83" s="70" t="s">
        <v>31</v>
      </c>
      <c r="C83" s="71">
        <f>SUM(D83:L83)</f>
        <v>0</v>
      </c>
      <c r="D83" s="71"/>
      <c r="E83" s="71"/>
      <c r="F83" s="71"/>
      <c r="G83" s="71"/>
      <c r="H83" s="71"/>
      <c r="I83" s="71"/>
      <c r="J83" s="71"/>
      <c r="K83" s="71"/>
      <c r="L83" s="71"/>
      <c r="M83" s="71">
        <f>C83</f>
        <v>0</v>
      </c>
      <c r="N83" s="71">
        <f>M83</f>
        <v>0</v>
      </c>
      <c r="O83" s="88">
        <f t="shared" si="40"/>
        <v>0</v>
      </c>
      <c r="P83" s="88">
        <f t="shared" si="41"/>
        <v>0</v>
      </c>
    </row>
    <row r="84" spans="1:16" s="55" customFormat="1" ht="14.25" customHeight="1">
      <c r="A84" s="52" t="s">
        <v>41</v>
      </c>
      <c r="B84" s="53" t="s">
        <v>53</v>
      </c>
      <c r="C84" s="54">
        <f aca="true" t="shared" si="51" ref="C84:N85">SUM(C85)</f>
        <v>320</v>
      </c>
      <c r="D84" s="54">
        <f t="shared" si="51"/>
        <v>0</v>
      </c>
      <c r="E84" s="54">
        <f t="shared" si="51"/>
        <v>0</v>
      </c>
      <c r="F84" s="54">
        <f t="shared" si="51"/>
        <v>0</v>
      </c>
      <c r="G84" s="54">
        <f t="shared" si="51"/>
        <v>0</v>
      </c>
      <c r="H84" s="54">
        <f t="shared" si="51"/>
        <v>320</v>
      </c>
      <c r="I84" s="54">
        <f t="shared" si="51"/>
        <v>0</v>
      </c>
      <c r="J84" s="54">
        <f t="shared" si="51"/>
        <v>0</v>
      </c>
      <c r="K84" s="54">
        <f t="shared" si="51"/>
        <v>0</v>
      </c>
      <c r="L84" s="54">
        <f t="shared" si="51"/>
        <v>0</v>
      </c>
      <c r="M84" s="54">
        <f t="shared" si="51"/>
        <v>320</v>
      </c>
      <c r="N84" s="54">
        <f t="shared" si="51"/>
        <v>320</v>
      </c>
      <c r="O84" s="88">
        <f t="shared" si="40"/>
        <v>0</v>
      </c>
      <c r="P84" s="88">
        <f t="shared" si="41"/>
        <v>0</v>
      </c>
    </row>
    <row r="85" spans="1:16" ht="14.25" customHeight="1">
      <c r="A85" s="56">
        <v>3</v>
      </c>
      <c r="B85" s="57" t="s">
        <v>20</v>
      </c>
      <c r="C85" s="58">
        <f t="shared" si="51"/>
        <v>320</v>
      </c>
      <c r="D85" s="58">
        <f t="shared" si="51"/>
        <v>0</v>
      </c>
      <c r="E85" s="58">
        <f t="shared" si="51"/>
        <v>0</v>
      </c>
      <c r="F85" s="58">
        <f t="shared" si="51"/>
        <v>0</v>
      </c>
      <c r="G85" s="58">
        <f t="shared" si="51"/>
        <v>0</v>
      </c>
      <c r="H85" s="58">
        <f t="shared" si="51"/>
        <v>320</v>
      </c>
      <c r="I85" s="58">
        <f t="shared" si="51"/>
        <v>0</v>
      </c>
      <c r="J85" s="58">
        <f t="shared" si="51"/>
        <v>0</v>
      </c>
      <c r="K85" s="58">
        <f t="shared" si="51"/>
        <v>0</v>
      </c>
      <c r="L85" s="58">
        <f t="shared" si="51"/>
        <v>0</v>
      </c>
      <c r="M85" s="58">
        <f t="shared" si="51"/>
        <v>320</v>
      </c>
      <c r="N85" s="58">
        <f t="shared" si="51"/>
        <v>320</v>
      </c>
      <c r="O85" s="88">
        <f t="shared" si="40"/>
        <v>0</v>
      </c>
      <c r="P85" s="88">
        <f t="shared" si="41"/>
        <v>0</v>
      </c>
    </row>
    <row r="86" spans="1:16" ht="14.25" customHeight="1">
      <c r="A86" s="56">
        <v>32</v>
      </c>
      <c r="B86" s="57" t="s">
        <v>25</v>
      </c>
      <c r="C86" s="58">
        <f aca="true" t="shared" si="52" ref="C86:N86">SUM(C87:C89)</f>
        <v>320</v>
      </c>
      <c r="D86" s="58">
        <f t="shared" si="52"/>
        <v>0</v>
      </c>
      <c r="E86" s="58">
        <f t="shared" si="52"/>
        <v>0</v>
      </c>
      <c r="F86" s="58">
        <f t="shared" si="52"/>
        <v>0</v>
      </c>
      <c r="G86" s="58">
        <f t="shared" si="52"/>
        <v>0</v>
      </c>
      <c r="H86" s="58">
        <f t="shared" si="52"/>
        <v>320</v>
      </c>
      <c r="I86" s="58">
        <f t="shared" si="52"/>
        <v>0</v>
      </c>
      <c r="J86" s="58">
        <f t="shared" si="52"/>
        <v>0</v>
      </c>
      <c r="K86" s="58">
        <f t="shared" si="52"/>
        <v>0</v>
      </c>
      <c r="L86" s="58">
        <f t="shared" si="52"/>
        <v>0</v>
      </c>
      <c r="M86" s="58">
        <f t="shared" si="52"/>
        <v>320</v>
      </c>
      <c r="N86" s="58">
        <f t="shared" si="52"/>
        <v>320</v>
      </c>
      <c r="O86" s="88">
        <f t="shared" si="40"/>
        <v>0</v>
      </c>
      <c r="P86" s="88">
        <f t="shared" si="41"/>
        <v>0</v>
      </c>
    </row>
    <row r="87" spans="1:16" ht="14.25" customHeight="1" hidden="1">
      <c r="A87" s="69">
        <v>321</v>
      </c>
      <c r="B87" s="70" t="s">
        <v>26</v>
      </c>
      <c r="C87" s="71">
        <f>SUM(D87:L87)</f>
        <v>0</v>
      </c>
      <c r="D87" s="71">
        <v>0</v>
      </c>
      <c r="E87" s="71"/>
      <c r="F87" s="71"/>
      <c r="G87" s="71"/>
      <c r="H87" s="71">
        <v>0</v>
      </c>
      <c r="I87" s="71"/>
      <c r="J87" s="71"/>
      <c r="K87" s="71"/>
      <c r="L87" s="71"/>
      <c r="M87" s="71">
        <f>C87</f>
        <v>0</v>
      </c>
      <c r="N87" s="71">
        <f>M87</f>
        <v>0</v>
      </c>
      <c r="O87" s="88">
        <f t="shared" si="40"/>
        <v>0</v>
      </c>
      <c r="P87" s="88">
        <f t="shared" si="41"/>
        <v>0</v>
      </c>
    </row>
    <row r="88" spans="1:16" ht="14.25" customHeight="1">
      <c r="A88" s="69">
        <v>322</v>
      </c>
      <c r="B88" s="70" t="s">
        <v>27</v>
      </c>
      <c r="C88" s="62">
        <f>SUM(D88:L88)</f>
        <v>320</v>
      </c>
      <c r="D88" s="71">
        <v>0</v>
      </c>
      <c r="E88" s="71">
        <v>0</v>
      </c>
      <c r="F88" s="71">
        <v>0</v>
      </c>
      <c r="G88" s="71">
        <v>0</v>
      </c>
      <c r="H88" s="63">
        <v>320</v>
      </c>
      <c r="I88" s="71">
        <v>0</v>
      </c>
      <c r="J88" s="71">
        <v>0</v>
      </c>
      <c r="K88" s="71">
        <v>0</v>
      </c>
      <c r="L88" s="71">
        <v>0</v>
      </c>
      <c r="M88" s="71">
        <f>C88</f>
        <v>320</v>
      </c>
      <c r="N88" s="71">
        <f>M88</f>
        <v>320</v>
      </c>
      <c r="O88" s="88">
        <f t="shared" si="40"/>
        <v>0</v>
      </c>
      <c r="P88" s="88">
        <f t="shared" si="41"/>
        <v>0</v>
      </c>
    </row>
    <row r="89" spans="1:16" ht="14.25" customHeight="1" hidden="1">
      <c r="A89" s="69">
        <v>323</v>
      </c>
      <c r="B89" s="70" t="s">
        <v>28</v>
      </c>
      <c r="C89" s="71">
        <f>SUM(D89:L89)</f>
        <v>0</v>
      </c>
      <c r="D89" s="71"/>
      <c r="E89" s="71"/>
      <c r="F89" s="71"/>
      <c r="G89" s="71"/>
      <c r="H89" s="71">
        <v>0</v>
      </c>
      <c r="I89" s="71"/>
      <c r="J89" s="71"/>
      <c r="K89" s="71"/>
      <c r="L89" s="71"/>
      <c r="M89" s="71">
        <f>C89</f>
        <v>0</v>
      </c>
      <c r="N89" s="71">
        <f>M89</f>
        <v>0</v>
      </c>
      <c r="O89" s="88">
        <f t="shared" si="40"/>
        <v>0</v>
      </c>
      <c r="P89" s="88">
        <f t="shared" si="41"/>
        <v>0</v>
      </c>
    </row>
    <row r="90" spans="1:16" s="74" customFormat="1" ht="14.25" customHeight="1">
      <c r="A90" s="52" t="s">
        <v>42</v>
      </c>
      <c r="B90" s="53" t="s">
        <v>64</v>
      </c>
      <c r="C90" s="54">
        <f aca="true" t="shared" si="53" ref="C90:N90">SUM(C91)</f>
        <v>11300</v>
      </c>
      <c r="D90" s="54">
        <f t="shared" si="53"/>
        <v>0</v>
      </c>
      <c r="E90" s="54">
        <f t="shared" si="53"/>
        <v>0</v>
      </c>
      <c r="F90" s="54">
        <f t="shared" si="53"/>
        <v>11300</v>
      </c>
      <c r="G90" s="54">
        <f t="shared" si="53"/>
        <v>0</v>
      </c>
      <c r="H90" s="54">
        <f t="shared" si="53"/>
        <v>0</v>
      </c>
      <c r="I90" s="54">
        <f t="shared" si="53"/>
        <v>0</v>
      </c>
      <c r="J90" s="54">
        <f t="shared" si="53"/>
        <v>0</v>
      </c>
      <c r="K90" s="54">
        <f t="shared" si="53"/>
        <v>0</v>
      </c>
      <c r="L90" s="54">
        <f t="shared" si="53"/>
        <v>0</v>
      </c>
      <c r="M90" s="54">
        <f t="shared" si="53"/>
        <v>11300</v>
      </c>
      <c r="N90" s="54">
        <f t="shared" si="53"/>
        <v>11300</v>
      </c>
      <c r="O90" s="88">
        <f t="shared" si="40"/>
        <v>0</v>
      </c>
      <c r="P90" s="88">
        <f t="shared" si="41"/>
        <v>0</v>
      </c>
    </row>
    <row r="91" spans="1:16" ht="14.25" customHeight="1">
      <c r="A91" s="56">
        <v>4</v>
      </c>
      <c r="B91" s="57" t="s">
        <v>33</v>
      </c>
      <c r="C91" s="58">
        <f aca="true" t="shared" si="54" ref="C91:N91">SUM(C92+C94)</f>
        <v>11300</v>
      </c>
      <c r="D91" s="58">
        <f t="shared" si="54"/>
        <v>0</v>
      </c>
      <c r="E91" s="58">
        <f t="shared" si="54"/>
        <v>0</v>
      </c>
      <c r="F91" s="58">
        <f t="shared" si="54"/>
        <v>11300</v>
      </c>
      <c r="G91" s="58">
        <f t="shared" si="54"/>
        <v>0</v>
      </c>
      <c r="H91" s="58">
        <f t="shared" si="54"/>
        <v>0</v>
      </c>
      <c r="I91" s="58">
        <f t="shared" si="54"/>
        <v>0</v>
      </c>
      <c r="J91" s="58">
        <f t="shared" si="54"/>
        <v>0</v>
      </c>
      <c r="K91" s="58">
        <f t="shared" si="54"/>
        <v>0</v>
      </c>
      <c r="L91" s="58">
        <f t="shared" si="54"/>
        <v>0</v>
      </c>
      <c r="M91" s="58">
        <f t="shared" si="54"/>
        <v>11300</v>
      </c>
      <c r="N91" s="58">
        <f t="shared" si="54"/>
        <v>11300</v>
      </c>
      <c r="O91" s="88">
        <f t="shared" si="40"/>
        <v>0</v>
      </c>
      <c r="P91" s="88">
        <f t="shared" si="41"/>
        <v>0</v>
      </c>
    </row>
    <row r="92" spans="1:16" ht="14.25" customHeight="1" hidden="1">
      <c r="A92" s="56">
        <v>41</v>
      </c>
      <c r="B92" s="57" t="s">
        <v>37</v>
      </c>
      <c r="C92" s="58">
        <f aca="true" t="shared" si="55" ref="C92:N92">SUM(C93)</f>
        <v>0</v>
      </c>
      <c r="D92" s="58">
        <f t="shared" si="55"/>
        <v>0</v>
      </c>
      <c r="E92" s="58">
        <f t="shared" si="55"/>
        <v>0</v>
      </c>
      <c r="F92" s="58">
        <f t="shared" si="55"/>
        <v>0</v>
      </c>
      <c r="G92" s="58">
        <f t="shared" si="55"/>
        <v>0</v>
      </c>
      <c r="H92" s="58">
        <f t="shared" si="55"/>
        <v>0</v>
      </c>
      <c r="I92" s="58">
        <f t="shared" si="55"/>
        <v>0</v>
      </c>
      <c r="J92" s="58">
        <f t="shared" si="55"/>
        <v>0</v>
      </c>
      <c r="K92" s="58">
        <f t="shared" si="55"/>
        <v>0</v>
      </c>
      <c r="L92" s="58">
        <f t="shared" si="55"/>
        <v>0</v>
      </c>
      <c r="M92" s="58">
        <f t="shared" si="55"/>
        <v>0</v>
      </c>
      <c r="N92" s="58">
        <f t="shared" si="55"/>
        <v>0</v>
      </c>
      <c r="O92" s="88">
        <f t="shared" si="40"/>
        <v>0</v>
      </c>
      <c r="P92" s="88">
        <f t="shared" si="41"/>
        <v>0</v>
      </c>
    </row>
    <row r="93" spans="1:16" s="59" customFormat="1" ht="14.25" customHeight="1" hidden="1">
      <c r="A93" s="69">
        <v>411</v>
      </c>
      <c r="B93" s="70" t="s">
        <v>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>
        <f>C93</f>
        <v>0</v>
      </c>
      <c r="N93" s="71">
        <f>M93</f>
        <v>0</v>
      </c>
      <c r="O93" s="88">
        <f t="shared" si="40"/>
        <v>0</v>
      </c>
      <c r="P93" s="88">
        <f t="shared" si="41"/>
        <v>0</v>
      </c>
    </row>
    <row r="94" spans="1:16" ht="14.25" customHeight="1">
      <c r="A94" s="56">
        <v>42</v>
      </c>
      <c r="B94" s="57" t="s">
        <v>34</v>
      </c>
      <c r="C94" s="58">
        <f aca="true" t="shared" si="56" ref="C94:N94">SUM(C95:C95)</f>
        <v>11300</v>
      </c>
      <c r="D94" s="58">
        <f t="shared" si="56"/>
        <v>0</v>
      </c>
      <c r="E94" s="58">
        <f t="shared" si="56"/>
        <v>0</v>
      </c>
      <c r="F94" s="58">
        <f t="shared" si="56"/>
        <v>11300</v>
      </c>
      <c r="G94" s="58">
        <f t="shared" si="56"/>
        <v>0</v>
      </c>
      <c r="H94" s="58">
        <f t="shared" si="56"/>
        <v>0</v>
      </c>
      <c r="I94" s="58">
        <f t="shared" si="56"/>
        <v>0</v>
      </c>
      <c r="J94" s="58">
        <f t="shared" si="56"/>
        <v>0</v>
      </c>
      <c r="K94" s="58">
        <f t="shared" si="56"/>
        <v>0</v>
      </c>
      <c r="L94" s="58">
        <f t="shared" si="56"/>
        <v>0</v>
      </c>
      <c r="M94" s="58">
        <f t="shared" si="56"/>
        <v>11300</v>
      </c>
      <c r="N94" s="58">
        <f t="shared" si="56"/>
        <v>11300</v>
      </c>
      <c r="O94" s="88">
        <f t="shared" si="40"/>
        <v>0</v>
      </c>
      <c r="P94" s="88">
        <f t="shared" si="41"/>
        <v>0</v>
      </c>
    </row>
    <row r="95" spans="1:16" ht="14.25" customHeight="1">
      <c r="A95" s="69">
        <v>422</v>
      </c>
      <c r="B95" s="70" t="s">
        <v>32</v>
      </c>
      <c r="C95" s="62">
        <f>SUM(D95:L95)</f>
        <v>11300</v>
      </c>
      <c r="D95" s="71">
        <v>0</v>
      </c>
      <c r="E95" s="71">
        <v>0</v>
      </c>
      <c r="F95" s="63">
        <v>11300</v>
      </c>
      <c r="G95" s="71"/>
      <c r="H95" s="71"/>
      <c r="I95" s="71"/>
      <c r="J95" s="71"/>
      <c r="K95" s="71">
        <v>0</v>
      </c>
      <c r="L95" s="71"/>
      <c r="M95" s="71">
        <f>C95</f>
        <v>11300</v>
      </c>
      <c r="N95" s="71">
        <f>M95</f>
        <v>11300</v>
      </c>
      <c r="O95" s="88">
        <f t="shared" si="40"/>
        <v>0</v>
      </c>
      <c r="P95" s="88">
        <f t="shared" si="41"/>
        <v>0</v>
      </c>
    </row>
    <row r="96" spans="1:16" s="68" customFormat="1" ht="14.25" customHeight="1">
      <c r="A96" s="77"/>
      <c r="B96" s="66"/>
      <c r="C96" s="67"/>
      <c r="D96" s="67"/>
      <c r="E96" s="67"/>
      <c r="F96" s="71"/>
      <c r="G96" s="67"/>
      <c r="H96" s="67"/>
      <c r="I96" s="67"/>
      <c r="J96" s="67"/>
      <c r="K96" s="67"/>
      <c r="L96" s="67"/>
      <c r="M96" s="67"/>
      <c r="N96" s="67"/>
      <c r="O96" s="88">
        <f t="shared" si="40"/>
        <v>0</v>
      </c>
      <c r="P96" s="88">
        <f t="shared" si="41"/>
        <v>0</v>
      </c>
    </row>
    <row r="97" spans="1:16" s="68" customFormat="1" ht="14.25" customHeight="1">
      <c r="A97" s="48"/>
      <c r="B97" s="49" t="s">
        <v>54</v>
      </c>
      <c r="C97" s="50">
        <f aca="true" t="shared" si="57" ref="C97:N97">SUM(C98+C111+C124+C132)</f>
        <v>1715648</v>
      </c>
      <c r="D97" s="50">
        <f t="shared" si="57"/>
        <v>0</v>
      </c>
      <c r="E97" s="50">
        <f t="shared" si="57"/>
        <v>0</v>
      </c>
      <c r="F97" s="50">
        <f t="shared" si="57"/>
        <v>313615</v>
      </c>
      <c r="G97" s="50">
        <f t="shared" si="57"/>
        <v>0</v>
      </c>
      <c r="H97" s="50">
        <f t="shared" si="57"/>
        <v>1920</v>
      </c>
      <c r="I97" s="50">
        <f t="shared" si="57"/>
        <v>1391013</v>
      </c>
      <c r="J97" s="50">
        <f t="shared" si="57"/>
        <v>9100</v>
      </c>
      <c r="K97" s="50">
        <f t="shared" si="57"/>
        <v>0</v>
      </c>
      <c r="L97" s="50">
        <f t="shared" si="57"/>
        <v>0</v>
      </c>
      <c r="M97" s="50">
        <f t="shared" si="57"/>
        <v>1715648</v>
      </c>
      <c r="N97" s="50">
        <f t="shared" si="57"/>
        <v>1715648</v>
      </c>
      <c r="O97" s="88">
        <f t="shared" si="40"/>
        <v>0</v>
      </c>
      <c r="P97" s="88">
        <f t="shared" si="41"/>
        <v>0</v>
      </c>
    </row>
    <row r="98" spans="1:16" s="78" customFormat="1" ht="14.25" customHeight="1">
      <c r="A98" s="76" t="s">
        <v>41</v>
      </c>
      <c r="B98" s="57" t="s">
        <v>48</v>
      </c>
      <c r="C98" s="58">
        <f aca="true" t="shared" si="58" ref="C98:N98">SUM(C99)</f>
        <v>1546825</v>
      </c>
      <c r="D98" s="58">
        <f t="shared" si="58"/>
        <v>0</v>
      </c>
      <c r="E98" s="58">
        <f t="shared" si="58"/>
        <v>0</v>
      </c>
      <c r="F98" s="58">
        <f t="shared" si="58"/>
        <v>302615</v>
      </c>
      <c r="G98" s="58">
        <f t="shared" si="58"/>
        <v>0</v>
      </c>
      <c r="H98" s="58">
        <f t="shared" si="58"/>
        <v>0</v>
      </c>
      <c r="I98" s="58">
        <f t="shared" si="58"/>
        <v>1244210</v>
      </c>
      <c r="J98" s="58">
        <f t="shared" si="58"/>
        <v>0</v>
      </c>
      <c r="K98" s="58">
        <f t="shared" si="58"/>
        <v>0</v>
      </c>
      <c r="L98" s="58">
        <f t="shared" si="58"/>
        <v>0</v>
      </c>
      <c r="M98" s="58">
        <f t="shared" si="58"/>
        <v>1546825</v>
      </c>
      <c r="N98" s="58">
        <f t="shared" si="58"/>
        <v>1546825</v>
      </c>
      <c r="O98" s="88">
        <f t="shared" si="40"/>
        <v>0</v>
      </c>
      <c r="P98" s="88">
        <f t="shared" si="41"/>
        <v>0</v>
      </c>
    </row>
    <row r="99" spans="1:16" s="59" customFormat="1" ht="14.25" customHeight="1">
      <c r="A99" s="56">
        <v>3</v>
      </c>
      <c r="B99" s="57" t="s">
        <v>20</v>
      </c>
      <c r="C99" s="58">
        <f aca="true" t="shared" si="59" ref="C99:N99">SUM(C109+C104+C100)</f>
        <v>1546825</v>
      </c>
      <c r="D99" s="58">
        <f t="shared" si="59"/>
        <v>0</v>
      </c>
      <c r="E99" s="58">
        <f t="shared" si="59"/>
        <v>0</v>
      </c>
      <c r="F99" s="58">
        <f t="shared" si="59"/>
        <v>302615</v>
      </c>
      <c r="G99" s="58">
        <f t="shared" si="59"/>
        <v>0</v>
      </c>
      <c r="H99" s="58">
        <f t="shared" si="59"/>
        <v>0</v>
      </c>
      <c r="I99" s="58">
        <f t="shared" si="59"/>
        <v>1244210</v>
      </c>
      <c r="J99" s="58">
        <f t="shared" si="59"/>
        <v>0</v>
      </c>
      <c r="K99" s="58">
        <f t="shared" si="59"/>
        <v>0</v>
      </c>
      <c r="L99" s="58">
        <f t="shared" si="59"/>
        <v>0</v>
      </c>
      <c r="M99" s="58">
        <f t="shared" si="59"/>
        <v>1546825</v>
      </c>
      <c r="N99" s="58">
        <f t="shared" si="59"/>
        <v>1546825</v>
      </c>
      <c r="O99" s="88">
        <f t="shared" si="40"/>
        <v>0</v>
      </c>
      <c r="P99" s="88">
        <f t="shared" si="41"/>
        <v>0</v>
      </c>
    </row>
    <row r="100" spans="1:16" ht="14.25" customHeight="1">
      <c r="A100" s="56">
        <v>31</v>
      </c>
      <c r="B100" s="57" t="s">
        <v>21</v>
      </c>
      <c r="C100" s="58">
        <f aca="true" t="shared" si="60" ref="C100:N100">SUM(C101:C103)</f>
        <v>1134840</v>
      </c>
      <c r="D100" s="58">
        <f t="shared" si="60"/>
        <v>0</v>
      </c>
      <c r="E100" s="58">
        <f t="shared" si="60"/>
        <v>0</v>
      </c>
      <c r="F100" s="58">
        <f t="shared" si="60"/>
        <v>0</v>
      </c>
      <c r="G100" s="58">
        <f t="shared" si="60"/>
        <v>0</v>
      </c>
      <c r="H100" s="58">
        <f t="shared" si="60"/>
        <v>0</v>
      </c>
      <c r="I100" s="58">
        <f t="shared" si="60"/>
        <v>1134840</v>
      </c>
      <c r="J100" s="58">
        <f t="shared" si="60"/>
        <v>0</v>
      </c>
      <c r="K100" s="58">
        <f t="shared" si="60"/>
        <v>0</v>
      </c>
      <c r="L100" s="58">
        <f t="shared" si="60"/>
        <v>0</v>
      </c>
      <c r="M100" s="58">
        <f t="shared" si="60"/>
        <v>1134840</v>
      </c>
      <c r="N100" s="58">
        <f t="shared" si="60"/>
        <v>1134840</v>
      </c>
      <c r="O100" s="88">
        <f t="shared" si="40"/>
        <v>0</v>
      </c>
      <c r="P100" s="88">
        <f t="shared" si="41"/>
        <v>0</v>
      </c>
    </row>
    <row r="101" spans="1:16" s="64" customFormat="1" ht="14.25" customHeight="1">
      <c r="A101" s="60">
        <v>311</v>
      </c>
      <c r="B101" s="61" t="s">
        <v>22</v>
      </c>
      <c r="C101" s="62">
        <f aca="true" t="shared" si="61" ref="C101:C108">SUM(D101:L101)</f>
        <v>947124</v>
      </c>
      <c r="D101" s="62">
        <v>0</v>
      </c>
      <c r="E101" s="62"/>
      <c r="F101" s="62">
        <v>0</v>
      </c>
      <c r="G101" s="62"/>
      <c r="H101" s="62"/>
      <c r="I101" s="63">
        <v>947124</v>
      </c>
      <c r="J101" s="62"/>
      <c r="K101" s="62"/>
      <c r="L101" s="62"/>
      <c r="M101" s="62">
        <f>C101</f>
        <v>947124</v>
      </c>
      <c r="N101" s="67">
        <f>M101</f>
        <v>947124</v>
      </c>
      <c r="O101" s="88">
        <f t="shared" si="40"/>
        <v>0</v>
      </c>
      <c r="P101" s="88">
        <f t="shared" si="41"/>
        <v>0</v>
      </c>
    </row>
    <row r="102" spans="1:16" s="68" customFormat="1" ht="14.25" customHeight="1">
      <c r="A102" s="65">
        <v>312</v>
      </c>
      <c r="B102" s="66" t="s">
        <v>23</v>
      </c>
      <c r="C102" s="62">
        <f t="shared" si="61"/>
        <v>30500</v>
      </c>
      <c r="D102" s="67">
        <v>0</v>
      </c>
      <c r="E102" s="67"/>
      <c r="F102" s="67">
        <v>0</v>
      </c>
      <c r="G102" s="67"/>
      <c r="H102" s="67"/>
      <c r="I102" s="63">
        <v>30500</v>
      </c>
      <c r="J102" s="67"/>
      <c r="K102" s="67"/>
      <c r="L102" s="67"/>
      <c r="M102" s="62">
        <f>C102</f>
        <v>30500</v>
      </c>
      <c r="N102" s="67">
        <f>M102</f>
        <v>30500</v>
      </c>
      <c r="O102" s="88">
        <f t="shared" si="40"/>
        <v>0</v>
      </c>
      <c r="P102" s="88">
        <f t="shared" si="41"/>
        <v>0</v>
      </c>
    </row>
    <row r="103" spans="1:16" s="64" customFormat="1" ht="14.25" customHeight="1">
      <c r="A103" s="60">
        <v>313</v>
      </c>
      <c r="B103" s="61" t="s">
        <v>24</v>
      </c>
      <c r="C103" s="62">
        <f t="shared" si="61"/>
        <v>157216</v>
      </c>
      <c r="D103" s="62">
        <v>0</v>
      </c>
      <c r="E103" s="62"/>
      <c r="F103" s="62">
        <v>0</v>
      </c>
      <c r="G103" s="62"/>
      <c r="H103" s="62"/>
      <c r="I103" s="63">
        <v>157216</v>
      </c>
      <c r="J103" s="62"/>
      <c r="K103" s="62"/>
      <c r="L103" s="62"/>
      <c r="M103" s="62">
        <f>C103</f>
        <v>157216</v>
      </c>
      <c r="N103" s="67">
        <f>M103</f>
        <v>157216</v>
      </c>
      <c r="O103" s="88">
        <f t="shared" si="40"/>
        <v>0</v>
      </c>
      <c r="P103" s="88">
        <f t="shared" si="41"/>
        <v>0</v>
      </c>
    </row>
    <row r="104" spans="1:16" ht="14.25" customHeight="1">
      <c r="A104" s="56">
        <v>32</v>
      </c>
      <c r="B104" s="57" t="s">
        <v>25</v>
      </c>
      <c r="C104" s="58">
        <f aca="true" t="shared" si="62" ref="C104:N104">SUM(C105:C108)</f>
        <v>411985</v>
      </c>
      <c r="D104" s="58">
        <f t="shared" si="62"/>
        <v>0</v>
      </c>
      <c r="E104" s="58">
        <f t="shared" si="62"/>
        <v>0</v>
      </c>
      <c r="F104" s="58">
        <f t="shared" si="62"/>
        <v>302615</v>
      </c>
      <c r="G104" s="58">
        <f t="shared" si="62"/>
        <v>0</v>
      </c>
      <c r="H104" s="58">
        <f t="shared" si="62"/>
        <v>0</v>
      </c>
      <c r="I104" s="58">
        <f t="shared" si="62"/>
        <v>109370</v>
      </c>
      <c r="J104" s="58">
        <f t="shared" si="62"/>
        <v>0</v>
      </c>
      <c r="K104" s="58">
        <f t="shared" si="62"/>
        <v>0</v>
      </c>
      <c r="L104" s="58">
        <f t="shared" si="62"/>
        <v>0</v>
      </c>
      <c r="M104" s="58">
        <f t="shared" si="62"/>
        <v>411985</v>
      </c>
      <c r="N104" s="58">
        <f t="shared" si="62"/>
        <v>411985</v>
      </c>
      <c r="O104" s="88">
        <f t="shared" si="40"/>
        <v>0</v>
      </c>
      <c r="P104" s="88">
        <f t="shared" si="41"/>
        <v>0</v>
      </c>
    </row>
    <row r="105" spans="1:16" ht="14.25" customHeight="1">
      <c r="A105" s="69">
        <v>321</v>
      </c>
      <c r="B105" s="70" t="s">
        <v>26</v>
      </c>
      <c r="C105" s="62">
        <f t="shared" si="61"/>
        <v>112575</v>
      </c>
      <c r="D105" s="71"/>
      <c r="E105" s="71"/>
      <c r="F105" s="63">
        <v>6575</v>
      </c>
      <c r="G105" s="71"/>
      <c r="H105" s="71"/>
      <c r="I105" s="63">
        <v>106000</v>
      </c>
      <c r="J105" s="71"/>
      <c r="K105" s="71"/>
      <c r="L105" s="71"/>
      <c r="M105" s="71">
        <f>C105</f>
        <v>112575</v>
      </c>
      <c r="N105" s="71">
        <f aca="true" t="shared" si="63" ref="N105:N110">M105</f>
        <v>112575</v>
      </c>
      <c r="O105" s="88">
        <f t="shared" si="40"/>
        <v>0</v>
      </c>
      <c r="P105" s="88">
        <f t="shared" si="41"/>
        <v>0</v>
      </c>
    </row>
    <row r="106" spans="1:16" ht="14.25" customHeight="1">
      <c r="A106" s="69">
        <v>322</v>
      </c>
      <c r="B106" s="70" t="s">
        <v>27</v>
      </c>
      <c r="C106" s="62">
        <f t="shared" si="61"/>
        <v>202725</v>
      </c>
      <c r="D106" s="71"/>
      <c r="E106" s="71"/>
      <c r="F106" s="63">
        <v>202725</v>
      </c>
      <c r="G106" s="71"/>
      <c r="H106" s="71"/>
      <c r="I106" s="63">
        <v>0</v>
      </c>
      <c r="J106" s="71"/>
      <c r="K106" s="71"/>
      <c r="L106" s="71"/>
      <c r="M106" s="71">
        <f>C106</f>
        <v>202725</v>
      </c>
      <c r="N106" s="71">
        <f t="shared" si="63"/>
        <v>202725</v>
      </c>
      <c r="O106" s="88">
        <f t="shared" si="40"/>
        <v>0</v>
      </c>
      <c r="P106" s="88">
        <f t="shared" si="41"/>
        <v>0</v>
      </c>
    </row>
    <row r="107" spans="1:16" ht="14.25" customHeight="1">
      <c r="A107" s="69">
        <v>323</v>
      </c>
      <c r="B107" s="70" t="s">
        <v>28</v>
      </c>
      <c r="C107" s="62">
        <f t="shared" si="61"/>
        <v>54440</v>
      </c>
      <c r="D107" s="71"/>
      <c r="E107" s="71"/>
      <c r="F107" s="63">
        <v>54440</v>
      </c>
      <c r="G107" s="71"/>
      <c r="H107" s="71"/>
      <c r="I107" s="63">
        <v>0</v>
      </c>
      <c r="J107" s="71"/>
      <c r="K107" s="71"/>
      <c r="L107" s="71"/>
      <c r="M107" s="71">
        <f>C107</f>
        <v>54440</v>
      </c>
      <c r="N107" s="71">
        <f t="shared" si="63"/>
        <v>54440</v>
      </c>
      <c r="O107" s="88">
        <f t="shared" si="40"/>
        <v>0</v>
      </c>
      <c r="P107" s="88">
        <f t="shared" si="41"/>
        <v>0</v>
      </c>
    </row>
    <row r="108" spans="1:16" ht="14.25" customHeight="1">
      <c r="A108" s="69">
        <v>329</v>
      </c>
      <c r="B108" s="70" t="s">
        <v>29</v>
      </c>
      <c r="C108" s="62">
        <f t="shared" si="61"/>
        <v>42245</v>
      </c>
      <c r="D108" s="71"/>
      <c r="E108" s="71"/>
      <c r="F108" s="63">
        <v>38875</v>
      </c>
      <c r="G108" s="71"/>
      <c r="H108" s="71"/>
      <c r="I108" s="63">
        <v>3370</v>
      </c>
      <c r="J108" s="71"/>
      <c r="K108" s="71"/>
      <c r="L108" s="71"/>
      <c r="M108" s="71">
        <f>C108</f>
        <v>42245</v>
      </c>
      <c r="N108" s="71">
        <f t="shared" si="63"/>
        <v>42245</v>
      </c>
      <c r="O108" s="88">
        <f t="shared" si="40"/>
        <v>0</v>
      </c>
      <c r="P108" s="88">
        <f t="shared" si="41"/>
        <v>0</v>
      </c>
    </row>
    <row r="109" spans="1:16" ht="14.25" customHeight="1" hidden="1">
      <c r="A109" s="56">
        <v>34</v>
      </c>
      <c r="B109" s="57" t="s">
        <v>30</v>
      </c>
      <c r="C109" s="58">
        <f aca="true" t="shared" si="64" ref="C109:N109">SUM(C110)</f>
        <v>0</v>
      </c>
      <c r="D109" s="58">
        <f t="shared" si="64"/>
        <v>0</v>
      </c>
      <c r="E109" s="58">
        <f t="shared" si="64"/>
        <v>0</v>
      </c>
      <c r="F109" s="58">
        <f t="shared" si="64"/>
        <v>0</v>
      </c>
      <c r="G109" s="58">
        <f t="shared" si="64"/>
        <v>0</v>
      </c>
      <c r="H109" s="58">
        <f t="shared" si="64"/>
        <v>0</v>
      </c>
      <c r="I109" s="58">
        <f t="shared" si="64"/>
        <v>0</v>
      </c>
      <c r="J109" s="58">
        <f t="shared" si="64"/>
        <v>0</v>
      </c>
      <c r="K109" s="58">
        <f t="shared" si="64"/>
        <v>0</v>
      </c>
      <c r="L109" s="58">
        <f t="shared" si="64"/>
        <v>0</v>
      </c>
      <c r="M109" s="58">
        <f t="shared" si="64"/>
        <v>0</v>
      </c>
      <c r="N109" s="58">
        <f t="shared" si="64"/>
        <v>0</v>
      </c>
      <c r="O109" s="88">
        <f t="shared" si="40"/>
        <v>0</v>
      </c>
      <c r="P109" s="88">
        <f t="shared" si="41"/>
        <v>0</v>
      </c>
    </row>
    <row r="110" spans="1:16" ht="14.25" customHeight="1" hidden="1">
      <c r="A110" s="69">
        <v>343</v>
      </c>
      <c r="B110" s="70" t="s">
        <v>31</v>
      </c>
      <c r="C110" s="71">
        <f>SUM(D110:L110)</f>
        <v>0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>
        <f>C110</f>
        <v>0</v>
      </c>
      <c r="N110" s="71">
        <f t="shared" si="63"/>
        <v>0</v>
      </c>
      <c r="O110" s="88">
        <f t="shared" si="40"/>
        <v>0</v>
      </c>
      <c r="P110" s="88">
        <f t="shared" si="41"/>
        <v>0</v>
      </c>
    </row>
    <row r="111" spans="1:16" s="74" customFormat="1" ht="14.25" customHeight="1">
      <c r="A111" s="52" t="s">
        <v>41</v>
      </c>
      <c r="B111" s="53" t="s">
        <v>55</v>
      </c>
      <c r="C111" s="54">
        <f aca="true" t="shared" si="65" ref="C111:N111">SUM(C112)</f>
        <v>1920</v>
      </c>
      <c r="D111" s="54">
        <f t="shared" si="65"/>
        <v>0</v>
      </c>
      <c r="E111" s="54">
        <f t="shared" si="65"/>
        <v>0</v>
      </c>
      <c r="F111" s="54">
        <f t="shared" si="65"/>
        <v>0</v>
      </c>
      <c r="G111" s="54">
        <f t="shared" si="65"/>
        <v>0</v>
      </c>
      <c r="H111" s="54">
        <f t="shared" si="65"/>
        <v>1920</v>
      </c>
      <c r="I111" s="54">
        <f t="shared" si="65"/>
        <v>0</v>
      </c>
      <c r="J111" s="54">
        <f t="shared" si="65"/>
        <v>0</v>
      </c>
      <c r="K111" s="54">
        <f t="shared" si="65"/>
        <v>0</v>
      </c>
      <c r="L111" s="54">
        <f t="shared" si="65"/>
        <v>0</v>
      </c>
      <c r="M111" s="54">
        <f t="shared" si="65"/>
        <v>1920</v>
      </c>
      <c r="N111" s="54">
        <f t="shared" si="65"/>
        <v>1920</v>
      </c>
      <c r="O111" s="88">
        <f t="shared" si="40"/>
        <v>0</v>
      </c>
      <c r="P111" s="88">
        <f t="shared" si="41"/>
        <v>0</v>
      </c>
    </row>
    <row r="112" spans="1:16" ht="14.25" customHeight="1">
      <c r="A112" s="56">
        <v>3</v>
      </c>
      <c r="B112" s="57" t="s">
        <v>20</v>
      </c>
      <c r="C112" s="58">
        <f aca="true" t="shared" si="66" ref="C112:N112">SUM(C113+C117+C122)</f>
        <v>1920</v>
      </c>
      <c r="D112" s="58">
        <f t="shared" si="66"/>
        <v>0</v>
      </c>
      <c r="E112" s="58">
        <f t="shared" si="66"/>
        <v>0</v>
      </c>
      <c r="F112" s="58">
        <f t="shared" si="66"/>
        <v>0</v>
      </c>
      <c r="G112" s="58">
        <f t="shared" si="66"/>
        <v>0</v>
      </c>
      <c r="H112" s="58">
        <f t="shared" si="66"/>
        <v>1920</v>
      </c>
      <c r="I112" s="58">
        <f t="shared" si="66"/>
        <v>0</v>
      </c>
      <c r="J112" s="58">
        <f t="shared" si="66"/>
        <v>0</v>
      </c>
      <c r="K112" s="58">
        <f t="shared" si="66"/>
        <v>0</v>
      </c>
      <c r="L112" s="58">
        <f t="shared" si="66"/>
        <v>0</v>
      </c>
      <c r="M112" s="58">
        <f t="shared" si="66"/>
        <v>1920</v>
      </c>
      <c r="N112" s="58">
        <f t="shared" si="66"/>
        <v>1920</v>
      </c>
      <c r="O112" s="88">
        <f t="shared" si="40"/>
        <v>0</v>
      </c>
      <c r="P112" s="88">
        <f t="shared" si="41"/>
        <v>0</v>
      </c>
    </row>
    <row r="113" spans="1:16" ht="14.25" customHeight="1" hidden="1">
      <c r="A113" s="56">
        <v>31</v>
      </c>
      <c r="B113" s="57" t="s">
        <v>21</v>
      </c>
      <c r="C113" s="58">
        <f>SUM(C114:C116)</f>
        <v>0</v>
      </c>
      <c r="D113" s="58">
        <f aca="true" t="shared" si="67" ref="D113:N113">SUM(D114:D116)</f>
        <v>0</v>
      </c>
      <c r="E113" s="58">
        <f t="shared" si="67"/>
        <v>0</v>
      </c>
      <c r="F113" s="58">
        <f t="shared" si="67"/>
        <v>0</v>
      </c>
      <c r="G113" s="58">
        <f t="shared" si="67"/>
        <v>0</v>
      </c>
      <c r="H113" s="58">
        <f>SUM(H114:H116)</f>
        <v>0</v>
      </c>
      <c r="I113" s="58">
        <f t="shared" si="67"/>
        <v>0</v>
      </c>
      <c r="J113" s="58">
        <f t="shared" si="67"/>
        <v>0</v>
      </c>
      <c r="K113" s="58">
        <f t="shared" si="67"/>
        <v>0</v>
      </c>
      <c r="L113" s="58">
        <f t="shared" si="67"/>
        <v>0</v>
      </c>
      <c r="M113" s="58">
        <f t="shared" si="67"/>
        <v>0</v>
      </c>
      <c r="N113" s="58">
        <f t="shared" si="67"/>
        <v>0</v>
      </c>
      <c r="O113" s="88">
        <f t="shared" si="40"/>
        <v>0</v>
      </c>
      <c r="P113" s="88">
        <f t="shared" si="41"/>
        <v>0</v>
      </c>
    </row>
    <row r="114" spans="1:16" ht="14.25" customHeight="1" hidden="1">
      <c r="A114" s="69">
        <v>311</v>
      </c>
      <c r="B114" s="70" t="s">
        <v>22</v>
      </c>
      <c r="C114" s="71">
        <f>SUM(D114:L114)</f>
        <v>0</v>
      </c>
      <c r="D114" s="71">
        <v>0</v>
      </c>
      <c r="E114" s="71"/>
      <c r="F114" s="71"/>
      <c r="G114" s="71"/>
      <c r="H114" s="71"/>
      <c r="I114" s="71"/>
      <c r="J114" s="71"/>
      <c r="K114" s="71"/>
      <c r="L114" s="71"/>
      <c r="M114" s="71">
        <f>C114</f>
        <v>0</v>
      </c>
      <c r="N114" s="71">
        <f aca="true" t="shared" si="68" ref="N114:N123">M114</f>
        <v>0</v>
      </c>
      <c r="O114" s="88">
        <f t="shared" si="40"/>
        <v>0</v>
      </c>
      <c r="P114" s="88">
        <f t="shared" si="41"/>
        <v>0</v>
      </c>
    </row>
    <row r="115" spans="1:16" ht="14.25" customHeight="1" hidden="1">
      <c r="A115" s="69">
        <v>312</v>
      </c>
      <c r="B115" s="70" t="s">
        <v>23</v>
      </c>
      <c r="C115" s="71">
        <f>SUM(D115:L115)</f>
        <v>0</v>
      </c>
      <c r="D115" s="71">
        <v>0</v>
      </c>
      <c r="E115" s="71"/>
      <c r="F115" s="71"/>
      <c r="G115" s="71"/>
      <c r="H115" s="71"/>
      <c r="I115" s="71"/>
      <c r="J115" s="71"/>
      <c r="K115" s="71"/>
      <c r="L115" s="71"/>
      <c r="M115" s="71">
        <f>C115</f>
        <v>0</v>
      </c>
      <c r="N115" s="71">
        <f t="shared" si="68"/>
        <v>0</v>
      </c>
      <c r="O115" s="88">
        <f t="shared" si="40"/>
        <v>0</v>
      </c>
      <c r="P115" s="88">
        <f t="shared" si="41"/>
        <v>0</v>
      </c>
    </row>
    <row r="116" spans="1:16" ht="14.25" customHeight="1" hidden="1">
      <c r="A116" s="69">
        <v>313</v>
      </c>
      <c r="B116" s="70" t="s">
        <v>24</v>
      </c>
      <c r="C116" s="71">
        <f>SUM(D116:L116)</f>
        <v>0</v>
      </c>
      <c r="D116" s="71">
        <v>0</v>
      </c>
      <c r="E116" s="71"/>
      <c r="F116" s="71"/>
      <c r="G116" s="71"/>
      <c r="H116" s="71"/>
      <c r="I116" s="71"/>
      <c r="J116" s="71"/>
      <c r="K116" s="71"/>
      <c r="L116" s="71"/>
      <c r="M116" s="71">
        <f>C116</f>
        <v>0</v>
      </c>
      <c r="N116" s="71">
        <f t="shared" si="68"/>
        <v>0</v>
      </c>
      <c r="O116" s="88">
        <f t="shared" si="40"/>
        <v>0</v>
      </c>
      <c r="P116" s="88">
        <f t="shared" si="41"/>
        <v>0</v>
      </c>
    </row>
    <row r="117" spans="1:16" ht="14.25" customHeight="1">
      <c r="A117" s="56">
        <v>32</v>
      </c>
      <c r="B117" s="57" t="s">
        <v>25</v>
      </c>
      <c r="C117" s="58">
        <f aca="true" t="shared" si="69" ref="C117:N117">SUM(C118:C121)</f>
        <v>1920</v>
      </c>
      <c r="D117" s="58">
        <f t="shared" si="69"/>
        <v>0</v>
      </c>
      <c r="E117" s="58">
        <f t="shared" si="69"/>
        <v>0</v>
      </c>
      <c r="F117" s="58">
        <f t="shared" si="69"/>
        <v>0</v>
      </c>
      <c r="G117" s="58">
        <f t="shared" si="69"/>
        <v>0</v>
      </c>
      <c r="H117" s="58">
        <f t="shared" si="69"/>
        <v>1920</v>
      </c>
      <c r="I117" s="58">
        <f t="shared" si="69"/>
        <v>0</v>
      </c>
      <c r="J117" s="58">
        <f t="shared" si="69"/>
        <v>0</v>
      </c>
      <c r="K117" s="58">
        <f t="shared" si="69"/>
        <v>0</v>
      </c>
      <c r="L117" s="58">
        <f t="shared" si="69"/>
        <v>0</v>
      </c>
      <c r="M117" s="58">
        <f t="shared" si="69"/>
        <v>1920</v>
      </c>
      <c r="N117" s="58">
        <f t="shared" si="69"/>
        <v>1920</v>
      </c>
      <c r="O117" s="88">
        <f t="shared" si="40"/>
        <v>0</v>
      </c>
      <c r="P117" s="88">
        <f t="shared" si="41"/>
        <v>0</v>
      </c>
    </row>
    <row r="118" spans="1:16" s="79" customFormat="1" ht="14.25" customHeight="1" hidden="1">
      <c r="A118" s="69">
        <v>321</v>
      </c>
      <c r="B118" s="70" t="s">
        <v>26</v>
      </c>
      <c r="C118" s="71">
        <f>SUM(D118:L118)</f>
        <v>0</v>
      </c>
      <c r="D118" s="71">
        <v>0</v>
      </c>
      <c r="E118" s="71"/>
      <c r="F118" s="71"/>
      <c r="G118" s="71"/>
      <c r="H118" s="71">
        <v>0</v>
      </c>
      <c r="I118" s="71"/>
      <c r="J118" s="71"/>
      <c r="K118" s="71"/>
      <c r="L118" s="71"/>
      <c r="M118" s="71">
        <f>C118</f>
        <v>0</v>
      </c>
      <c r="N118" s="71">
        <f t="shared" si="68"/>
        <v>0</v>
      </c>
      <c r="O118" s="88">
        <f t="shared" si="40"/>
        <v>0</v>
      </c>
      <c r="P118" s="88">
        <f t="shared" si="41"/>
        <v>0</v>
      </c>
    </row>
    <row r="119" spans="1:16" ht="14.25" customHeight="1">
      <c r="A119" s="69">
        <v>322</v>
      </c>
      <c r="B119" s="70" t="s">
        <v>27</v>
      </c>
      <c r="C119" s="62">
        <f>SUM(D119:L119)</f>
        <v>1920</v>
      </c>
      <c r="D119" s="71">
        <v>0</v>
      </c>
      <c r="E119" s="71">
        <v>0</v>
      </c>
      <c r="F119" s="71">
        <v>0</v>
      </c>
      <c r="G119" s="71">
        <v>0</v>
      </c>
      <c r="H119" s="63">
        <v>1920</v>
      </c>
      <c r="I119" s="71">
        <v>0</v>
      </c>
      <c r="J119" s="71">
        <v>0</v>
      </c>
      <c r="K119" s="71">
        <v>0</v>
      </c>
      <c r="L119" s="71">
        <v>0</v>
      </c>
      <c r="M119" s="71">
        <f>C119</f>
        <v>1920</v>
      </c>
      <c r="N119" s="71">
        <f t="shared" si="68"/>
        <v>1920</v>
      </c>
      <c r="O119" s="88">
        <f t="shared" si="40"/>
        <v>0</v>
      </c>
      <c r="P119" s="88">
        <f t="shared" si="41"/>
        <v>0</v>
      </c>
    </row>
    <row r="120" spans="1:16" ht="14.25" customHeight="1" hidden="1">
      <c r="A120" s="69">
        <v>323</v>
      </c>
      <c r="B120" s="70" t="s">
        <v>28</v>
      </c>
      <c r="C120" s="71">
        <f>SUM(D120:L120)</f>
        <v>0</v>
      </c>
      <c r="D120" s="71"/>
      <c r="E120" s="71"/>
      <c r="F120" s="71"/>
      <c r="G120" s="71"/>
      <c r="H120" s="71">
        <v>0</v>
      </c>
      <c r="I120" s="71"/>
      <c r="J120" s="71"/>
      <c r="K120" s="71"/>
      <c r="L120" s="71"/>
      <c r="M120" s="71">
        <f>C120</f>
        <v>0</v>
      </c>
      <c r="N120" s="71">
        <f t="shared" si="68"/>
        <v>0</v>
      </c>
      <c r="O120" s="88">
        <f t="shared" si="40"/>
        <v>0</v>
      </c>
      <c r="P120" s="88">
        <f t="shared" si="41"/>
        <v>0</v>
      </c>
    </row>
    <row r="121" spans="1:16" ht="14.25" customHeight="1" hidden="1">
      <c r="A121" s="69">
        <v>329</v>
      </c>
      <c r="B121" s="70" t="s">
        <v>29</v>
      </c>
      <c r="C121" s="71">
        <f>SUM(D121:L121)</f>
        <v>0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>
        <f>C121</f>
        <v>0</v>
      </c>
      <c r="N121" s="71">
        <f t="shared" si="68"/>
        <v>0</v>
      </c>
      <c r="O121" s="88">
        <f t="shared" si="40"/>
        <v>0</v>
      </c>
      <c r="P121" s="88">
        <f t="shared" si="41"/>
        <v>0</v>
      </c>
    </row>
    <row r="122" spans="1:16" ht="14.25" customHeight="1" hidden="1">
      <c r="A122" s="56">
        <v>34</v>
      </c>
      <c r="B122" s="57" t="s">
        <v>30</v>
      </c>
      <c r="C122" s="58">
        <f aca="true" t="shared" si="70" ref="C122:N122">SUM(C123)</f>
        <v>0</v>
      </c>
      <c r="D122" s="58">
        <f t="shared" si="70"/>
        <v>0</v>
      </c>
      <c r="E122" s="58">
        <f t="shared" si="70"/>
        <v>0</v>
      </c>
      <c r="F122" s="58">
        <f t="shared" si="70"/>
        <v>0</v>
      </c>
      <c r="G122" s="58">
        <f t="shared" si="70"/>
        <v>0</v>
      </c>
      <c r="H122" s="58">
        <f t="shared" si="70"/>
        <v>0</v>
      </c>
      <c r="I122" s="58">
        <f t="shared" si="70"/>
        <v>0</v>
      </c>
      <c r="J122" s="58">
        <f t="shared" si="70"/>
        <v>0</v>
      </c>
      <c r="K122" s="58">
        <f t="shared" si="70"/>
        <v>0</v>
      </c>
      <c r="L122" s="58">
        <f t="shared" si="70"/>
        <v>0</v>
      </c>
      <c r="M122" s="58">
        <f t="shared" si="70"/>
        <v>0</v>
      </c>
      <c r="N122" s="58">
        <f t="shared" si="70"/>
        <v>0</v>
      </c>
      <c r="O122" s="88">
        <f t="shared" si="40"/>
        <v>0</v>
      </c>
      <c r="P122" s="88">
        <f t="shared" si="41"/>
        <v>0</v>
      </c>
    </row>
    <row r="123" spans="1:16" ht="14.25" customHeight="1" hidden="1">
      <c r="A123" s="69">
        <v>343</v>
      </c>
      <c r="B123" s="70" t="s">
        <v>31</v>
      </c>
      <c r="C123" s="71">
        <f>SUM(D123:L123)</f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f t="shared" si="68"/>
        <v>0</v>
      </c>
      <c r="O123" s="88">
        <f t="shared" si="40"/>
        <v>0</v>
      </c>
      <c r="P123" s="88">
        <f t="shared" si="41"/>
        <v>0</v>
      </c>
    </row>
    <row r="124" spans="1:16" s="72" customFormat="1" ht="14.25" customHeight="1">
      <c r="A124" s="52" t="s">
        <v>41</v>
      </c>
      <c r="B124" s="53" t="s">
        <v>51</v>
      </c>
      <c r="C124" s="54">
        <f>SUM(C125)</f>
        <v>146803</v>
      </c>
      <c r="D124" s="54">
        <f aca="true" t="shared" si="71" ref="D124:N124">SUM(D125)</f>
        <v>0</v>
      </c>
      <c r="E124" s="54">
        <f t="shared" si="71"/>
        <v>0</v>
      </c>
      <c r="F124" s="54">
        <f t="shared" si="71"/>
        <v>0</v>
      </c>
      <c r="G124" s="54">
        <f t="shared" si="71"/>
        <v>0</v>
      </c>
      <c r="H124" s="54">
        <f t="shared" si="71"/>
        <v>0</v>
      </c>
      <c r="I124" s="54">
        <f t="shared" si="71"/>
        <v>146803</v>
      </c>
      <c r="J124" s="54">
        <f t="shared" si="71"/>
        <v>0</v>
      </c>
      <c r="K124" s="54">
        <f t="shared" si="71"/>
        <v>0</v>
      </c>
      <c r="L124" s="54">
        <f t="shared" si="71"/>
        <v>0</v>
      </c>
      <c r="M124" s="54">
        <f>SUM(M125)</f>
        <v>146803</v>
      </c>
      <c r="N124" s="54">
        <f t="shared" si="71"/>
        <v>146803</v>
      </c>
      <c r="O124" s="88">
        <f t="shared" si="40"/>
        <v>0</v>
      </c>
      <c r="P124" s="88">
        <f t="shared" si="41"/>
        <v>0</v>
      </c>
    </row>
    <row r="125" spans="1:16" s="59" customFormat="1" ht="14.25" customHeight="1">
      <c r="A125" s="56">
        <v>3</v>
      </c>
      <c r="B125" s="57" t="s">
        <v>20</v>
      </c>
      <c r="C125" s="58">
        <f>SUM(C126+C130)</f>
        <v>146803</v>
      </c>
      <c r="D125" s="58">
        <f aca="true" t="shared" si="72" ref="D125:N125">SUM(D126+D130)</f>
        <v>0</v>
      </c>
      <c r="E125" s="58">
        <f t="shared" si="72"/>
        <v>0</v>
      </c>
      <c r="F125" s="58">
        <f t="shared" si="72"/>
        <v>0</v>
      </c>
      <c r="G125" s="58">
        <f t="shared" si="72"/>
        <v>0</v>
      </c>
      <c r="H125" s="58">
        <f t="shared" si="72"/>
        <v>0</v>
      </c>
      <c r="I125" s="58">
        <f t="shared" si="72"/>
        <v>146803</v>
      </c>
      <c r="J125" s="58">
        <f t="shared" si="72"/>
        <v>0</v>
      </c>
      <c r="K125" s="58">
        <f t="shared" si="72"/>
        <v>0</v>
      </c>
      <c r="L125" s="58">
        <f t="shared" si="72"/>
        <v>0</v>
      </c>
      <c r="M125" s="58">
        <f t="shared" si="72"/>
        <v>146803</v>
      </c>
      <c r="N125" s="58">
        <f t="shared" si="72"/>
        <v>146803</v>
      </c>
      <c r="O125" s="88">
        <f t="shared" si="40"/>
        <v>0</v>
      </c>
      <c r="P125" s="88">
        <f t="shared" si="41"/>
        <v>0</v>
      </c>
    </row>
    <row r="126" spans="1:16" ht="14.25" customHeight="1">
      <c r="A126" s="56">
        <v>31</v>
      </c>
      <c r="B126" s="57" t="s">
        <v>21</v>
      </c>
      <c r="C126" s="58">
        <f aca="true" t="shared" si="73" ref="C126:N126">SUM(C127:C129)</f>
        <v>138003</v>
      </c>
      <c r="D126" s="58">
        <f t="shared" si="73"/>
        <v>0</v>
      </c>
      <c r="E126" s="58">
        <f t="shared" si="73"/>
        <v>0</v>
      </c>
      <c r="F126" s="58">
        <f t="shared" si="73"/>
        <v>0</v>
      </c>
      <c r="G126" s="58">
        <f t="shared" si="73"/>
        <v>0</v>
      </c>
      <c r="H126" s="58">
        <f t="shared" si="73"/>
        <v>0</v>
      </c>
      <c r="I126" s="58">
        <f t="shared" si="73"/>
        <v>138003</v>
      </c>
      <c r="J126" s="58">
        <f t="shared" si="73"/>
        <v>0</v>
      </c>
      <c r="K126" s="58">
        <f t="shared" si="73"/>
        <v>0</v>
      </c>
      <c r="L126" s="58">
        <f t="shared" si="73"/>
        <v>0</v>
      </c>
      <c r="M126" s="58">
        <f t="shared" si="73"/>
        <v>138003</v>
      </c>
      <c r="N126" s="58">
        <f t="shared" si="73"/>
        <v>138003</v>
      </c>
      <c r="O126" s="88">
        <f t="shared" si="40"/>
        <v>0</v>
      </c>
      <c r="P126" s="88">
        <f t="shared" si="41"/>
        <v>0</v>
      </c>
    </row>
    <row r="127" spans="1:16" ht="14.25" customHeight="1">
      <c r="A127" s="69">
        <v>311</v>
      </c>
      <c r="B127" s="70" t="s">
        <v>22</v>
      </c>
      <c r="C127" s="71">
        <f>SUM(D127:L127)</f>
        <v>115024</v>
      </c>
      <c r="D127" s="80"/>
      <c r="E127" s="71"/>
      <c r="F127" s="71"/>
      <c r="G127" s="71"/>
      <c r="H127" s="71"/>
      <c r="I127" s="63">
        <v>115024</v>
      </c>
      <c r="J127" s="71"/>
      <c r="K127" s="71"/>
      <c r="L127" s="71"/>
      <c r="M127" s="71">
        <f>C127</f>
        <v>115024</v>
      </c>
      <c r="N127" s="71">
        <f>M127</f>
        <v>115024</v>
      </c>
      <c r="O127" s="88">
        <f t="shared" si="40"/>
        <v>0</v>
      </c>
      <c r="P127" s="88">
        <f t="shared" si="41"/>
        <v>0</v>
      </c>
    </row>
    <row r="128" spans="1:16" ht="14.25" customHeight="1">
      <c r="A128" s="69">
        <v>312</v>
      </c>
      <c r="B128" s="70" t="s">
        <v>23</v>
      </c>
      <c r="C128" s="71">
        <f>SUM(D128:L128)</f>
        <v>4000</v>
      </c>
      <c r="D128" s="80"/>
      <c r="E128" s="71"/>
      <c r="F128" s="71"/>
      <c r="G128" s="71"/>
      <c r="H128" s="71"/>
      <c r="I128" s="63">
        <v>4000</v>
      </c>
      <c r="J128" s="71"/>
      <c r="K128" s="71"/>
      <c r="L128" s="71"/>
      <c r="M128" s="71">
        <f>C128</f>
        <v>4000</v>
      </c>
      <c r="N128" s="71">
        <f>M128</f>
        <v>4000</v>
      </c>
      <c r="O128" s="88">
        <f t="shared" si="40"/>
        <v>0</v>
      </c>
      <c r="P128" s="88">
        <f t="shared" si="41"/>
        <v>0</v>
      </c>
    </row>
    <row r="129" spans="1:16" ht="14.25" customHeight="1">
      <c r="A129" s="69">
        <v>313</v>
      </c>
      <c r="B129" s="70" t="s">
        <v>24</v>
      </c>
      <c r="C129" s="71">
        <f>SUM(D129:L129)</f>
        <v>18979</v>
      </c>
      <c r="D129" s="80"/>
      <c r="E129" s="71"/>
      <c r="F129" s="71"/>
      <c r="G129" s="71"/>
      <c r="H129" s="71"/>
      <c r="I129" s="63">
        <v>18979</v>
      </c>
      <c r="J129" s="71"/>
      <c r="K129" s="71"/>
      <c r="L129" s="71"/>
      <c r="M129" s="71">
        <f>C129</f>
        <v>18979</v>
      </c>
      <c r="N129" s="71">
        <f>M129</f>
        <v>18979</v>
      </c>
      <c r="O129" s="88">
        <f t="shared" si="40"/>
        <v>0</v>
      </c>
      <c r="P129" s="88">
        <f t="shared" si="41"/>
        <v>0</v>
      </c>
    </row>
    <row r="130" spans="1:16" ht="14.25" customHeight="1">
      <c r="A130" s="56">
        <v>32</v>
      </c>
      <c r="B130" s="57" t="s">
        <v>25</v>
      </c>
      <c r="C130" s="58">
        <f>SUM(C131)</f>
        <v>8800</v>
      </c>
      <c r="D130" s="58">
        <f aca="true" t="shared" si="74" ref="D130:N130">SUM(D131)</f>
        <v>0</v>
      </c>
      <c r="E130" s="58">
        <f t="shared" si="74"/>
        <v>0</v>
      </c>
      <c r="F130" s="58">
        <f t="shared" si="74"/>
        <v>0</v>
      </c>
      <c r="G130" s="58">
        <f t="shared" si="74"/>
        <v>0</v>
      </c>
      <c r="H130" s="58">
        <f t="shared" si="74"/>
        <v>0</v>
      </c>
      <c r="I130" s="58">
        <f t="shared" si="74"/>
        <v>8800</v>
      </c>
      <c r="J130" s="58">
        <f t="shared" si="74"/>
        <v>0</v>
      </c>
      <c r="K130" s="58">
        <f t="shared" si="74"/>
        <v>0</v>
      </c>
      <c r="L130" s="58">
        <f t="shared" si="74"/>
        <v>0</v>
      </c>
      <c r="M130" s="58">
        <f t="shared" si="74"/>
        <v>8800</v>
      </c>
      <c r="N130" s="58">
        <f t="shared" si="74"/>
        <v>8800</v>
      </c>
      <c r="O130" s="88">
        <f>C130-M130</f>
        <v>0</v>
      </c>
      <c r="P130" s="88">
        <f>C130-N130</f>
        <v>0</v>
      </c>
    </row>
    <row r="131" spans="1:16" ht="14.25" customHeight="1">
      <c r="A131" s="69">
        <v>321</v>
      </c>
      <c r="B131" s="70" t="s">
        <v>26</v>
      </c>
      <c r="C131" s="62">
        <f>SUM(D131:L131)</f>
        <v>8800</v>
      </c>
      <c r="D131" s="80"/>
      <c r="E131" s="71"/>
      <c r="F131" s="71"/>
      <c r="G131" s="71"/>
      <c r="H131" s="71"/>
      <c r="I131" s="63">
        <v>8800</v>
      </c>
      <c r="J131" s="71"/>
      <c r="K131" s="71"/>
      <c r="L131" s="71"/>
      <c r="M131" s="71">
        <f>C131</f>
        <v>8800</v>
      </c>
      <c r="N131" s="71">
        <f>M131</f>
        <v>8800</v>
      </c>
      <c r="O131" s="88">
        <f>C131-M131</f>
        <v>0</v>
      </c>
      <c r="P131" s="88">
        <f>C131-N131</f>
        <v>0</v>
      </c>
    </row>
    <row r="132" spans="1:16" s="74" customFormat="1" ht="14.25" customHeight="1">
      <c r="A132" s="52" t="s">
        <v>42</v>
      </c>
      <c r="B132" s="53" t="s">
        <v>65</v>
      </c>
      <c r="C132" s="54">
        <f aca="true" t="shared" si="75" ref="C132:N132">SUM(C133)</f>
        <v>20100</v>
      </c>
      <c r="D132" s="54">
        <f t="shared" si="75"/>
        <v>0</v>
      </c>
      <c r="E132" s="54">
        <f t="shared" si="75"/>
        <v>0</v>
      </c>
      <c r="F132" s="54">
        <f t="shared" si="75"/>
        <v>11000</v>
      </c>
      <c r="G132" s="54">
        <f t="shared" si="75"/>
        <v>0</v>
      </c>
      <c r="H132" s="54">
        <f t="shared" si="75"/>
        <v>0</v>
      </c>
      <c r="I132" s="54">
        <f t="shared" si="75"/>
        <v>0</v>
      </c>
      <c r="J132" s="54">
        <f t="shared" si="75"/>
        <v>9100</v>
      </c>
      <c r="K132" s="54">
        <f t="shared" si="75"/>
        <v>0</v>
      </c>
      <c r="L132" s="54">
        <f t="shared" si="75"/>
        <v>0</v>
      </c>
      <c r="M132" s="54">
        <f t="shared" si="75"/>
        <v>20100</v>
      </c>
      <c r="N132" s="54">
        <f t="shared" si="75"/>
        <v>20100</v>
      </c>
      <c r="O132" s="88">
        <f>C132-M132</f>
        <v>0</v>
      </c>
      <c r="P132" s="88">
        <f>C132-N132</f>
        <v>0</v>
      </c>
    </row>
    <row r="133" spans="1:16" ht="14.25" customHeight="1">
      <c r="A133" s="56">
        <v>4</v>
      </c>
      <c r="B133" s="57" t="s">
        <v>33</v>
      </c>
      <c r="C133" s="58">
        <f aca="true" t="shared" si="76" ref="C133:N133">SUM(C134+C136)</f>
        <v>20100</v>
      </c>
      <c r="D133" s="58">
        <f t="shared" si="76"/>
        <v>0</v>
      </c>
      <c r="E133" s="58">
        <f t="shared" si="76"/>
        <v>0</v>
      </c>
      <c r="F133" s="58">
        <f t="shared" si="76"/>
        <v>11000</v>
      </c>
      <c r="G133" s="58">
        <f t="shared" si="76"/>
        <v>0</v>
      </c>
      <c r="H133" s="58">
        <f t="shared" si="76"/>
        <v>0</v>
      </c>
      <c r="I133" s="58">
        <f t="shared" si="76"/>
        <v>0</v>
      </c>
      <c r="J133" s="58">
        <f t="shared" si="76"/>
        <v>9100</v>
      </c>
      <c r="K133" s="58">
        <f t="shared" si="76"/>
        <v>0</v>
      </c>
      <c r="L133" s="58">
        <f t="shared" si="76"/>
        <v>0</v>
      </c>
      <c r="M133" s="58">
        <f t="shared" si="76"/>
        <v>20100</v>
      </c>
      <c r="N133" s="58">
        <f t="shared" si="76"/>
        <v>20100</v>
      </c>
      <c r="O133" s="88">
        <f t="shared" si="40"/>
        <v>0</v>
      </c>
      <c r="P133" s="88">
        <f t="shared" si="41"/>
        <v>0</v>
      </c>
    </row>
    <row r="134" spans="1:16" ht="14.25" customHeight="1" hidden="1">
      <c r="A134" s="56">
        <v>41</v>
      </c>
      <c r="B134" s="57" t="s">
        <v>37</v>
      </c>
      <c r="C134" s="58">
        <f aca="true" t="shared" si="77" ref="C134:N134">SUM(C135)</f>
        <v>0</v>
      </c>
      <c r="D134" s="58">
        <f t="shared" si="77"/>
        <v>0</v>
      </c>
      <c r="E134" s="58">
        <f t="shared" si="77"/>
        <v>0</v>
      </c>
      <c r="F134" s="58">
        <f t="shared" si="77"/>
        <v>0</v>
      </c>
      <c r="G134" s="58">
        <f t="shared" si="77"/>
        <v>0</v>
      </c>
      <c r="H134" s="58">
        <f t="shared" si="77"/>
        <v>0</v>
      </c>
      <c r="I134" s="58">
        <f t="shared" si="77"/>
        <v>0</v>
      </c>
      <c r="J134" s="58">
        <f t="shared" si="77"/>
        <v>0</v>
      </c>
      <c r="K134" s="58">
        <f t="shared" si="77"/>
        <v>0</v>
      </c>
      <c r="L134" s="58">
        <f t="shared" si="77"/>
        <v>0</v>
      </c>
      <c r="M134" s="58">
        <f t="shared" si="77"/>
        <v>0</v>
      </c>
      <c r="N134" s="58">
        <f t="shared" si="77"/>
        <v>0</v>
      </c>
      <c r="O134" s="88">
        <f t="shared" si="40"/>
        <v>0</v>
      </c>
      <c r="P134" s="88">
        <f t="shared" si="41"/>
        <v>0</v>
      </c>
    </row>
    <row r="135" spans="1:16" ht="14.25" customHeight="1" hidden="1">
      <c r="A135" s="69">
        <v>411</v>
      </c>
      <c r="B135" s="70" t="s">
        <v>35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>
        <f>C135</f>
        <v>0</v>
      </c>
      <c r="N135" s="71">
        <f>M135</f>
        <v>0</v>
      </c>
      <c r="O135" s="88">
        <f aca="true" t="shared" si="78" ref="O135:O198">C135-M135</f>
        <v>0</v>
      </c>
      <c r="P135" s="88">
        <f aca="true" t="shared" si="79" ref="P135:P198">C135-N135</f>
        <v>0</v>
      </c>
    </row>
    <row r="136" spans="1:16" ht="14.25" customHeight="1">
      <c r="A136" s="56">
        <v>42</v>
      </c>
      <c r="B136" s="57" t="s">
        <v>34</v>
      </c>
      <c r="C136" s="58">
        <f aca="true" t="shared" si="80" ref="C136:N136">SUM(C137:C138)</f>
        <v>20100</v>
      </c>
      <c r="D136" s="58">
        <f t="shared" si="80"/>
        <v>0</v>
      </c>
      <c r="E136" s="58">
        <f t="shared" si="80"/>
        <v>0</v>
      </c>
      <c r="F136" s="58">
        <f t="shared" si="80"/>
        <v>11000</v>
      </c>
      <c r="G136" s="58">
        <f t="shared" si="80"/>
        <v>0</v>
      </c>
      <c r="H136" s="58">
        <f t="shared" si="80"/>
        <v>0</v>
      </c>
      <c r="I136" s="58">
        <f t="shared" si="80"/>
        <v>0</v>
      </c>
      <c r="J136" s="58">
        <f t="shared" si="80"/>
        <v>9100</v>
      </c>
      <c r="K136" s="58">
        <f t="shared" si="80"/>
        <v>0</v>
      </c>
      <c r="L136" s="58">
        <f t="shared" si="80"/>
        <v>0</v>
      </c>
      <c r="M136" s="58">
        <f t="shared" si="80"/>
        <v>20100</v>
      </c>
      <c r="N136" s="58">
        <f t="shared" si="80"/>
        <v>20100</v>
      </c>
      <c r="O136" s="88">
        <f t="shared" si="78"/>
        <v>0</v>
      </c>
      <c r="P136" s="88">
        <f t="shared" si="79"/>
        <v>0</v>
      </c>
    </row>
    <row r="137" spans="1:16" s="68" customFormat="1" ht="14.25" customHeight="1">
      <c r="A137" s="65">
        <v>422</v>
      </c>
      <c r="B137" s="66" t="s">
        <v>32</v>
      </c>
      <c r="C137" s="62">
        <f>SUM(D137:L137)</f>
        <v>20100</v>
      </c>
      <c r="D137" s="67">
        <v>0</v>
      </c>
      <c r="E137" s="67">
        <v>0</v>
      </c>
      <c r="F137" s="63">
        <v>11000</v>
      </c>
      <c r="G137" s="67">
        <v>0</v>
      </c>
      <c r="H137" s="67">
        <v>0</v>
      </c>
      <c r="I137" s="67">
        <v>0</v>
      </c>
      <c r="J137" s="63">
        <v>9100</v>
      </c>
      <c r="K137" s="67">
        <v>0</v>
      </c>
      <c r="L137" s="67">
        <v>0</v>
      </c>
      <c r="M137" s="67">
        <f>C137</f>
        <v>20100</v>
      </c>
      <c r="N137" s="67">
        <f>M137</f>
        <v>20100</v>
      </c>
      <c r="O137" s="88">
        <f t="shared" si="78"/>
        <v>0</v>
      </c>
      <c r="P137" s="88">
        <f t="shared" si="79"/>
        <v>0</v>
      </c>
    </row>
    <row r="138" spans="1:16" ht="14.25" customHeight="1" hidden="1">
      <c r="A138" s="69">
        <v>424</v>
      </c>
      <c r="B138" s="70" t="s">
        <v>36</v>
      </c>
      <c r="C138" s="71">
        <f>SUM(D138:L138)</f>
        <v>0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71">
        <f>C138</f>
        <v>0</v>
      </c>
      <c r="N138" s="71">
        <f>M138</f>
        <v>0</v>
      </c>
      <c r="O138" s="88">
        <f t="shared" si="78"/>
        <v>0</v>
      </c>
      <c r="P138" s="88">
        <f t="shared" si="79"/>
        <v>0</v>
      </c>
    </row>
    <row r="139" spans="1:16" ht="14.25" customHeight="1" hidden="1">
      <c r="A139" s="69">
        <v>451</v>
      </c>
      <c r="B139" s="70" t="s">
        <v>63</v>
      </c>
      <c r="C139" s="71">
        <f>SUM(D139:L139)</f>
        <v>0</v>
      </c>
      <c r="D139" s="71"/>
      <c r="E139" s="71"/>
      <c r="F139" s="71">
        <v>0</v>
      </c>
      <c r="G139" s="71"/>
      <c r="H139" s="71"/>
      <c r="I139" s="71"/>
      <c r="J139" s="71"/>
      <c r="K139" s="71"/>
      <c r="L139" s="71"/>
      <c r="M139" s="71">
        <f>C139</f>
        <v>0</v>
      </c>
      <c r="N139" s="71">
        <f>M139</f>
        <v>0</v>
      </c>
      <c r="O139" s="88">
        <f t="shared" si="78"/>
        <v>0</v>
      </c>
      <c r="P139" s="88">
        <f t="shared" si="79"/>
        <v>0</v>
      </c>
    </row>
    <row r="140" spans="1:16" ht="14.25" customHeight="1">
      <c r="A140" s="56"/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88">
        <f t="shared" si="78"/>
        <v>0</v>
      </c>
      <c r="P140" s="88">
        <f t="shared" si="79"/>
        <v>0</v>
      </c>
    </row>
    <row r="141" spans="1:16" s="68" customFormat="1" ht="14.25" customHeight="1">
      <c r="A141" s="81"/>
      <c r="B141" s="49" t="s">
        <v>56</v>
      </c>
      <c r="C141" s="50">
        <f>SUM(C142+C155+C168+C179)</f>
        <v>1521817</v>
      </c>
      <c r="D141" s="50">
        <f aca="true" t="shared" si="81" ref="D141:N141">SUM(D142+D155+D168+D179)</f>
        <v>0</v>
      </c>
      <c r="E141" s="50">
        <f t="shared" si="81"/>
        <v>0</v>
      </c>
      <c r="F141" s="50">
        <f t="shared" si="81"/>
        <v>308632</v>
      </c>
      <c r="G141" s="50">
        <f t="shared" si="81"/>
        <v>0</v>
      </c>
      <c r="H141" s="50">
        <f t="shared" si="81"/>
        <v>2240</v>
      </c>
      <c r="I141" s="50">
        <f t="shared" si="81"/>
        <v>1210945</v>
      </c>
      <c r="J141" s="50">
        <f t="shared" si="81"/>
        <v>0</v>
      </c>
      <c r="K141" s="50">
        <f t="shared" si="81"/>
        <v>0</v>
      </c>
      <c r="L141" s="50">
        <f t="shared" si="81"/>
        <v>0</v>
      </c>
      <c r="M141" s="50">
        <f t="shared" si="81"/>
        <v>1521817</v>
      </c>
      <c r="N141" s="50">
        <f t="shared" si="81"/>
        <v>1521817</v>
      </c>
      <c r="O141" s="88">
        <f t="shared" si="78"/>
        <v>0</v>
      </c>
      <c r="P141" s="88">
        <f t="shared" si="79"/>
        <v>0</v>
      </c>
    </row>
    <row r="142" spans="1:16" s="59" customFormat="1" ht="17.25" customHeight="1">
      <c r="A142" s="76" t="s">
        <v>41</v>
      </c>
      <c r="B142" s="57" t="s">
        <v>48</v>
      </c>
      <c r="C142" s="58">
        <f>SUM(C143)</f>
        <v>1487472</v>
      </c>
      <c r="D142" s="58">
        <f>SUM(D143)</f>
        <v>0</v>
      </c>
      <c r="E142" s="58">
        <f>SUM(E143)</f>
        <v>0</v>
      </c>
      <c r="F142" s="58">
        <f>SUM(F143)</f>
        <v>294582</v>
      </c>
      <c r="G142" s="58">
        <f aca="true" t="shared" si="82" ref="G142:N142">SUM(G143)</f>
        <v>0</v>
      </c>
      <c r="H142" s="58">
        <f t="shared" si="82"/>
        <v>0</v>
      </c>
      <c r="I142" s="58">
        <f t="shared" si="82"/>
        <v>1192890</v>
      </c>
      <c r="J142" s="58">
        <f t="shared" si="82"/>
        <v>0</v>
      </c>
      <c r="K142" s="58">
        <f t="shared" si="82"/>
        <v>0</v>
      </c>
      <c r="L142" s="58">
        <f t="shared" si="82"/>
        <v>0</v>
      </c>
      <c r="M142" s="58">
        <f t="shared" si="82"/>
        <v>1487472</v>
      </c>
      <c r="N142" s="58">
        <f t="shared" si="82"/>
        <v>1487472</v>
      </c>
      <c r="O142" s="88">
        <f t="shared" si="78"/>
        <v>0</v>
      </c>
      <c r="P142" s="88">
        <f t="shared" si="79"/>
        <v>0</v>
      </c>
    </row>
    <row r="143" spans="1:16" ht="17.25" customHeight="1">
      <c r="A143" s="56">
        <v>3</v>
      </c>
      <c r="B143" s="57" t="s">
        <v>20</v>
      </c>
      <c r="C143" s="58">
        <f>SUM(C144+C148+C153)</f>
        <v>1487472</v>
      </c>
      <c r="D143" s="58">
        <f>SUM(D144+D148+D153)</f>
        <v>0</v>
      </c>
      <c r="E143" s="58">
        <f>SUM(E144+E148+E153)</f>
        <v>0</v>
      </c>
      <c r="F143" s="58">
        <f>SUM(F144+F148+F153)</f>
        <v>294582</v>
      </c>
      <c r="G143" s="58">
        <f aca="true" t="shared" si="83" ref="G143:N143">SUM(G144+G148+G153)</f>
        <v>0</v>
      </c>
      <c r="H143" s="58">
        <f t="shared" si="83"/>
        <v>0</v>
      </c>
      <c r="I143" s="58">
        <f t="shared" si="83"/>
        <v>1192890</v>
      </c>
      <c r="J143" s="58">
        <f t="shared" si="83"/>
        <v>0</v>
      </c>
      <c r="K143" s="58">
        <f t="shared" si="83"/>
        <v>0</v>
      </c>
      <c r="L143" s="58">
        <f t="shared" si="83"/>
        <v>0</v>
      </c>
      <c r="M143" s="58">
        <f t="shared" si="83"/>
        <v>1487472</v>
      </c>
      <c r="N143" s="58">
        <f t="shared" si="83"/>
        <v>1487472</v>
      </c>
      <c r="O143" s="88">
        <f t="shared" si="78"/>
        <v>0</v>
      </c>
      <c r="P143" s="88">
        <f t="shared" si="79"/>
        <v>0</v>
      </c>
    </row>
    <row r="144" spans="1:16" ht="17.25" customHeight="1">
      <c r="A144" s="56">
        <v>31</v>
      </c>
      <c r="B144" s="57" t="s">
        <v>21</v>
      </c>
      <c r="C144" s="58">
        <f aca="true" t="shared" si="84" ref="C144:N144">SUM(C145:C147)</f>
        <v>1102520</v>
      </c>
      <c r="D144" s="58">
        <f t="shared" si="84"/>
        <v>0</v>
      </c>
      <c r="E144" s="58">
        <f t="shared" si="84"/>
        <v>0</v>
      </c>
      <c r="F144" s="58">
        <f t="shared" si="84"/>
        <v>0</v>
      </c>
      <c r="G144" s="58">
        <f t="shared" si="84"/>
        <v>0</v>
      </c>
      <c r="H144" s="58">
        <f t="shared" si="84"/>
        <v>0</v>
      </c>
      <c r="I144" s="58">
        <f t="shared" si="84"/>
        <v>1102520</v>
      </c>
      <c r="J144" s="58">
        <f t="shared" si="84"/>
        <v>0</v>
      </c>
      <c r="K144" s="58">
        <f t="shared" si="84"/>
        <v>0</v>
      </c>
      <c r="L144" s="58">
        <f t="shared" si="84"/>
        <v>0</v>
      </c>
      <c r="M144" s="58">
        <f t="shared" si="84"/>
        <v>1102520</v>
      </c>
      <c r="N144" s="58">
        <f t="shared" si="84"/>
        <v>1102520</v>
      </c>
      <c r="O144" s="88">
        <f t="shared" si="78"/>
        <v>0</v>
      </c>
      <c r="P144" s="88">
        <f t="shared" si="79"/>
        <v>0</v>
      </c>
    </row>
    <row r="145" spans="1:16" s="64" customFormat="1" ht="17.25" customHeight="1">
      <c r="A145" s="60">
        <v>311</v>
      </c>
      <c r="B145" s="61" t="s">
        <v>22</v>
      </c>
      <c r="C145" s="62">
        <f aca="true" t="shared" si="85" ref="C145:C152">SUM(D145:L145)</f>
        <v>925380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3">
        <v>925380</v>
      </c>
      <c r="J145" s="62">
        <v>0</v>
      </c>
      <c r="K145" s="62">
        <v>0</v>
      </c>
      <c r="L145" s="62">
        <v>0</v>
      </c>
      <c r="M145" s="62">
        <f>C145</f>
        <v>925380</v>
      </c>
      <c r="N145" s="67">
        <f>M145</f>
        <v>925380</v>
      </c>
      <c r="O145" s="88">
        <f t="shared" si="78"/>
        <v>0</v>
      </c>
      <c r="P145" s="88">
        <f t="shared" si="79"/>
        <v>0</v>
      </c>
    </row>
    <row r="146" spans="1:16" s="68" customFormat="1" ht="17.25" customHeight="1">
      <c r="A146" s="65">
        <v>312</v>
      </c>
      <c r="B146" s="66" t="s">
        <v>23</v>
      </c>
      <c r="C146" s="62">
        <f t="shared" si="85"/>
        <v>23500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3">
        <v>23500</v>
      </c>
      <c r="J146" s="67">
        <v>0</v>
      </c>
      <c r="K146" s="67">
        <v>0</v>
      </c>
      <c r="L146" s="67">
        <v>0</v>
      </c>
      <c r="M146" s="62">
        <f>C146</f>
        <v>23500</v>
      </c>
      <c r="N146" s="67">
        <f>M146</f>
        <v>23500</v>
      </c>
      <c r="O146" s="88">
        <f t="shared" si="78"/>
        <v>0</v>
      </c>
      <c r="P146" s="88">
        <f t="shared" si="79"/>
        <v>0</v>
      </c>
    </row>
    <row r="147" spans="1:16" s="64" customFormat="1" ht="17.25" customHeight="1">
      <c r="A147" s="60">
        <v>313</v>
      </c>
      <c r="B147" s="61" t="s">
        <v>24</v>
      </c>
      <c r="C147" s="62">
        <f t="shared" si="85"/>
        <v>153640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3">
        <v>153640</v>
      </c>
      <c r="J147" s="62">
        <v>0</v>
      </c>
      <c r="K147" s="62">
        <v>0</v>
      </c>
      <c r="L147" s="62">
        <v>0</v>
      </c>
      <c r="M147" s="62">
        <f>C147</f>
        <v>153640</v>
      </c>
      <c r="N147" s="67">
        <f>M147</f>
        <v>153640</v>
      </c>
      <c r="O147" s="88">
        <f t="shared" si="78"/>
        <v>0</v>
      </c>
      <c r="P147" s="88">
        <f t="shared" si="79"/>
        <v>0</v>
      </c>
    </row>
    <row r="148" spans="1:16" ht="17.25" customHeight="1">
      <c r="A148" s="56">
        <v>32</v>
      </c>
      <c r="B148" s="57" t="s">
        <v>25</v>
      </c>
      <c r="C148" s="58">
        <f aca="true" t="shared" si="86" ref="C148:N148">SUM(C149:C152)</f>
        <v>384952</v>
      </c>
      <c r="D148" s="58">
        <f t="shared" si="86"/>
        <v>0</v>
      </c>
      <c r="E148" s="58">
        <f t="shared" si="86"/>
        <v>0</v>
      </c>
      <c r="F148" s="58">
        <f t="shared" si="86"/>
        <v>294582</v>
      </c>
      <c r="G148" s="58">
        <f t="shared" si="86"/>
        <v>0</v>
      </c>
      <c r="H148" s="58">
        <f t="shared" si="86"/>
        <v>0</v>
      </c>
      <c r="I148" s="58">
        <f t="shared" si="86"/>
        <v>90370</v>
      </c>
      <c r="J148" s="58">
        <f t="shared" si="86"/>
        <v>0</v>
      </c>
      <c r="K148" s="58">
        <f t="shared" si="86"/>
        <v>0</v>
      </c>
      <c r="L148" s="58">
        <f t="shared" si="86"/>
        <v>0</v>
      </c>
      <c r="M148" s="58">
        <f t="shared" si="86"/>
        <v>384952</v>
      </c>
      <c r="N148" s="58">
        <f t="shared" si="86"/>
        <v>384952</v>
      </c>
      <c r="O148" s="88">
        <f t="shared" si="78"/>
        <v>0</v>
      </c>
      <c r="P148" s="88">
        <f t="shared" si="79"/>
        <v>0</v>
      </c>
    </row>
    <row r="149" spans="1:16" s="64" customFormat="1" ht="17.25" customHeight="1">
      <c r="A149" s="60">
        <v>321</v>
      </c>
      <c r="B149" s="61" t="s">
        <v>26</v>
      </c>
      <c r="C149" s="62">
        <f t="shared" si="85"/>
        <v>91775</v>
      </c>
      <c r="D149" s="62">
        <v>0</v>
      </c>
      <c r="E149" s="62">
        <v>0</v>
      </c>
      <c r="F149" s="63">
        <v>4775</v>
      </c>
      <c r="G149" s="62">
        <v>0</v>
      </c>
      <c r="H149" s="62">
        <v>0</v>
      </c>
      <c r="I149" s="63">
        <v>87000</v>
      </c>
      <c r="J149" s="62">
        <v>0</v>
      </c>
      <c r="K149" s="62">
        <v>0</v>
      </c>
      <c r="L149" s="62">
        <v>0</v>
      </c>
      <c r="M149" s="62">
        <f>C149</f>
        <v>91775</v>
      </c>
      <c r="N149" s="67">
        <f>M149</f>
        <v>91775</v>
      </c>
      <c r="O149" s="88">
        <f t="shared" si="78"/>
        <v>0</v>
      </c>
      <c r="P149" s="88">
        <f t="shared" si="79"/>
        <v>0</v>
      </c>
    </row>
    <row r="150" spans="1:16" s="64" customFormat="1" ht="17.25" customHeight="1">
      <c r="A150" s="60">
        <v>322</v>
      </c>
      <c r="B150" s="61" t="s">
        <v>27</v>
      </c>
      <c r="C150" s="62">
        <f t="shared" si="85"/>
        <v>65075</v>
      </c>
      <c r="D150" s="67">
        <v>0</v>
      </c>
      <c r="E150" s="67">
        <v>0</v>
      </c>
      <c r="F150" s="63">
        <v>65075</v>
      </c>
      <c r="G150" s="67">
        <v>0</v>
      </c>
      <c r="H150" s="67">
        <v>0</v>
      </c>
      <c r="I150" s="63">
        <v>0</v>
      </c>
      <c r="J150" s="67">
        <v>0</v>
      </c>
      <c r="K150" s="67">
        <v>0</v>
      </c>
      <c r="L150" s="67">
        <v>0</v>
      </c>
      <c r="M150" s="62">
        <f>C150</f>
        <v>65075</v>
      </c>
      <c r="N150" s="67">
        <f>M150</f>
        <v>65075</v>
      </c>
      <c r="O150" s="88">
        <f t="shared" si="78"/>
        <v>0</v>
      </c>
      <c r="P150" s="88">
        <f t="shared" si="79"/>
        <v>0</v>
      </c>
    </row>
    <row r="151" spans="1:16" s="64" customFormat="1" ht="17.25" customHeight="1">
      <c r="A151" s="60">
        <v>323</v>
      </c>
      <c r="B151" s="61" t="s">
        <v>28</v>
      </c>
      <c r="C151" s="62">
        <f t="shared" si="85"/>
        <v>217730</v>
      </c>
      <c r="D151" s="62">
        <v>0</v>
      </c>
      <c r="E151" s="62">
        <v>0</v>
      </c>
      <c r="F151" s="63">
        <v>217730</v>
      </c>
      <c r="G151" s="62">
        <v>0</v>
      </c>
      <c r="H151" s="62">
        <v>0</v>
      </c>
      <c r="I151" s="63">
        <v>0</v>
      </c>
      <c r="J151" s="62">
        <v>0</v>
      </c>
      <c r="K151" s="62">
        <v>0</v>
      </c>
      <c r="L151" s="62">
        <v>0</v>
      </c>
      <c r="M151" s="62">
        <f>C151</f>
        <v>217730</v>
      </c>
      <c r="N151" s="67">
        <f>M151</f>
        <v>217730</v>
      </c>
      <c r="O151" s="88">
        <f t="shared" si="78"/>
        <v>0</v>
      </c>
      <c r="P151" s="88">
        <f t="shared" si="79"/>
        <v>0</v>
      </c>
    </row>
    <row r="152" spans="1:16" s="64" customFormat="1" ht="17.25" customHeight="1">
      <c r="A152" s="60">
        <v>329</v>
      </c>
      <c r="B152" s="61" t="s">
        <v>29</v>
      </c>
      <c r="C152" s="62">
        <f t="shared" si="85"/>
        <v>10372</v>
      </c>
      <c r="D152" s="62">
        <v>0</v>
      </c>
      <c r="E152" s="62">
        <v>0</v>
      </c>
      <c r="F152" s="63">
        <v>7002</v>
      </c>
      <c r="G152" s="62">
        <v>0</v>
      </c>
      <c r="H152" s="62">
        <v>0</v>
      </c>
      <c r="I152" s="63">
        <v>3370</v>
      </c>
      <c r="J152" s="62">
        <v>0</v>
      </c>
      <c r="K152" s="62">
        <v>0</v>
      </c>
      <c r="L152" s="62">
        <v>0</v>
      </c>
      <c r="M152" s="62">
        <f>C152</f>
        <v>10372</v>
      </c>
      <c r="N152" s="67">
        <f>M152</f>
        <v>10372</v>
      </c>
      <c r="O152" s="88">
        <f t="shared" si="78"/>
        <v>0</v>
      </c>
      <c r="P152" s="88">
        <f t="shared" si="79"/>
        <v>0</v>
      </c>
    </row>
    <row r="153" spans="1:16" ht="15" customHeight="1" hidden="1">
      <c r="A153" s="56">
        <v>34</v>
      </c>
      <c r="B153" s="57" t="s">
        <v>30</v>
      </c>
      <c r="C153" s="58">
        <f>SUM(C154)</f>
        <v>0</v>
      </c>
      <c r="D153" s="58">
        <f aca="true" t="shared" si="87" ref="D153:N153">SUM(D154)</f>
        <v>0</v>
      </c>
      <c r="E153" s="58">
        <f t="shared" si="87"/>
        <v>0</v>
      </c>
      <c r="F153" s="58">
        <f t="shared" si="87"/>
        <v>0</v>
      </c>
      <c r="G153" s="58">
        <f t="shared" si="87"/>
        <v>0</v>
      </c>
      <c r="H153" s="58">
        <f t="shared" si="87"/>
        <v>0</v>
      </c>
      <c r="I153" s="58">
        <f t="shared" si="87"/>
        <v>0</v>
      </c>
      <c r="J153" s="58">
        <f t="shared" si="87"/>
        <v>0</v>
      </c>
      <c r="K153" s="58">
        <f t="shared" si="87"/>
        <v>0</v>
      </c>
      <c r="L153" s="58">
        <f t="shared" si="87"/>
        <v>0</v>
      </c>
      <c r="M153" s="58">
        <f t="shared" si="87"/>
        <v>0</v>
      </c>
      <c r="N153" s="58">
        <f t="shared" si="87"/>
        <v>0</v>
      </c>
      <c r="O153" s="88">
        <f t="shared" si="78"/>
        <v>0</v>
      </c>
      <c r="P153" s="88">
        <f t="shared" si="79"/>
        <v>0</v>
      </c>
    </row>
    <row r="154" spans="1:16" ht="15" customHeight="1" hidden="1">
      <c r="A154" s="69">
        <v>343</v>
      </c>
      <c r="B154" s="70" t="s">
        <v>31</v>
      </c>
      <c r="C154" s="71">
        <f>SUM(D154:L154)</f>
        <v>0</v>
      </c>
      <c r="D154" s="71"/>
      <c r="E154" s="71"/>
      <c r="F154" s="71"/>
      <c r="G154" s="71"/>
      <c r="H154" s="71"/>
      <c r="I154" s="71"/>
      <c r="J154" s="71"/>
      <c r="K154" s="71"/>
      <c r="L154" s="71"/>
      <c r="M154" s="71">
        <f>C154</f>
        <v>0</v>
      </c>
      <c r="N154" s="71">
        <f>M154</f>
        <v>0</v>
      </c>
      <c r="O154" s="88">
        <f t="shared" si="78"/>
        <v>0</v>
      </c>
      <c r="P154" s="88">
        <f t="shared" si="79"/>
        <v>0</v>
      </c>
    </row>
    <row r="155" spans="1:16" s="74" customFormat="1" ht="17.25" customHeight="1">
      <c r="A155" s="52" t="s">
        <v>41</v>
      </c>
      <c r="B155" s="53" t="s">
        <v>57</v>
      </c>
      <c r="C155" s="54">
        <f>SUM(C156)</f>
        <v>2240</v>
      </c>
      <c r="D155" s="54">
        <f aca="true" t="shared" si="88" ref="D155:N155">SUM(D156)</f>
        <v>0</v>
      </c>
      <c r="E155" s="54">
        <f t="shared" si="88"/>
        <v>0</v>
      </c>
      <c r="F155" s="54">
        <f t="shared" si="88"/>
        <v>0</v>
      </c>
      <c r="G155" s="54">
        <f t="shared" si="88"/>
        <v>0</v>
      </c>
      <c r="H155" s="54">
        <f t="shared" si="88"/>
        <v>2240</v>
      </c>
      <c r="I155" s="54">
        <f t="shared" si="88"/>
        <v>0</v>
      </c>
      <c r="J155" s="54">
        <f t="shared" si="88"/>
        <v>0</v>
      </c>
      <c r="K155" s="54">
        <f t="shared" si="88"/>
        <v>0</v>
      </c>
      <c r="L155" s="54">
        <f t="shared" si="88"/>
        <v>0</v>
      </c>
      <c r="M155" s="54">
        <f t="shared" si="88"/>
        <v>2240</v>
      </c>
      <c r="N155" s="54">
        <f t="shared" si="88"/>
        <v>2240</v>
      </c>
      <c r="O155" s="88">
        <f t="shared" si="78"/>
        <v>0</v>
      </c>
      <c r="P155" s="88">
        <f t="shared" si="79"/>
        <v>0</v>
      </c>
    </row>
    <row r="156" spans="1:16" ht="17.25" customHeight="1">
      <c r="A156" s="56">
        <v>3</v>
      </c>
      <c r="B156" s="57" t="s">
        <v>20</v>
      </c>
      <c r="C156" s="58">
        <f>SUM(C157+C161+C166)</f>
        <v>2240</v>
      </c>
      <c r="D156" s="58">
        <f aca="true" t="shared" si="89" ref="D156:N156">SUM(D157+D161+D166)</f>
        <v>0</v>
      </c>
      <c r="E156" s="58">
        <f t="shared" si="89"/>
        <v>0</v>
      </c>
      <c r="F156" s="58">
        <f t="shared" si="89"/>
        <v>0</v>
      </c>
      <c r="G156" s="58">
        <f t="shared" si="89"/>
        <v>0</v>
      </c>
      <c r="H156" s="58">
        <f>SUM(H157+H161+H166)</f>
        <v>2240</v>
      </c>
      <c r="I156" s="58">
        <f t="shared" si="89"/>
        <v>0</v>
      </c>
      <c r="J156" s="58">
        <f t="shared" si="89"/>
        <v>0</v>
      </c>
      <c r="K156" s="58">
        <f t="shared" si="89"/>
        <v>0</v>
      </c>
      <c r="L156" s="58">
        <f t="shared" si="89"/>
        <v>0</v>
      </c>
      <c r="M156" s="58">
        <f t="shared" si="89"/>
        <v>2240</v>
      </c>
      <c r="N156" s="58">
        <f t="shared" si="89"/>
        <v>2240</v>
      </c>
      <c r="O156" s="88">
        <f t="shared" si="78"/>
        <v>0</v>
      </c>
      <c r="P156" s="88">
        <f t="shared" si="79"/>
        <v>0</v>
      </c>
    </row>
    <row r="157" spans="1:16" ht="17.25" customHeight="1">
      <c r="A157" s="56">
        <v>31</v>
      </c>
      <c r="B157" s="57" t="s">
        <v>21</v>
      </c>
      <c r="C157" s="58">
        <f>SUM(C158:C160)</f>
        <v>0</v>
      </c>
      <c r="D157" s="58">
        <f aca="true" t="shared" si="90" ref="D157:N157">SUM(D158:D160)</f>
        <v>0</v>
      </c>
      <c r="E157" s="58">
        <f t="shared" si="90"/>
        <v>0</v>
      </c>
      <c r="F157" s="58">
        <f t="shared" si="90"/>
        <v>0</v>
      </c>
      <c r="G157" s="58">
        <f t="shared" si="90"/>
        <v>0</v>
      </c>
      <c r="H157" s="58">
        <f>SUM(H158:H160)</f>
        <v>0</v>
      </c>
      <c r="I157" s="58">
        <f t="shared" si="90"/>
        <v>0</v>
      </c>
      <c r="J157" s="58">
        <f t="shared" si="90"/>
        <v>0</v>
      </c>
      <c r="K157" s="58">
        <f t="shared" si="90"/>
        <v>0</v>
      </c>
      <c r="L157" s="58">
        <f t="shared" si="90"/>
        <v>0</v>
      </c>
      <c r="M157" s="58">
        <f t="shared" si="90"/>
        <v>0</v>
      </c>
      <c r="N157" s="58">
        <f t="shared" si="90"/>
        <v>0</v>
      </c>
      <c r="O157" s="88">
        <f t="shared" si="78"/>
        <v>0</v>
      </c>
      <c r="P157" s="88">
        <f t="shared" si="79"/>
        <v>0</v>
      </c>
    </row>
    <row r="158" spans="1:16" ht="15" customHeight="1" hidden="1">
      <c r="A158" s="69">
        <v>311</v>
      </c>
      <c r="B158" s="70" t="s">
        <v>22</v>
      </c>
      <c r="C158" s="71">
        <f>SUM(D158:L158)</f>
        <v>0</v>
      </c>
      <c r="D158" s="71">
        <v>0</v>
      </c>
      <c r="E158" s="71"/>
      <c r="F158" s="71"/>
      <c r="G158" s="71"/>
      <c r="H158" s="71"/>
      <c r="I158" s="71"/>
      <c r="J158" s="71"/>
      <c r="K158" s="71"/>
      <c r="L158" s="71"/>
      <c r="M158" s="71">
        <f>C158</f>
        <v>0</v>
      </c>
      <c r="N158" s="71">
        <f aca="true" t="shared" si="91" ref="N158:N167">M158</f>
        <v>0</v>
      </c>
      <c r="O158" s="88">
        <f t="shared" si="78"/>
        <v>0</v>
      </c>
      <c r="P158" s="88">
        <f t="shared" si="79"/>
        <v>0</v>
      </c>
    </row>
    <row r="159" spans="1:16" ht="15" customHeight="1" hidden="1">
      <c r="A159" s="69">
        <v>312</v>
      </c>
      <c r="B159" s="70" t="s">
        <v>23</v>
      </c>
      <c r="C159" s="71">
        <f>SUM(D159:L159)</f>
        <v>0</v>
      </c>
      <c r="D159" s="71">
        <v>0</v>
      </c>
      <c r="E159" s="71"/>
      <c r="F159" s="71"/>
      <c r="G159" s="71"/>
      <c r="H159" s="71"/>
      <c r="I159" s="71"/>
      <c r="J159" s="71"/>
      <c r="K159" s="71"/>
      <c r="L159" s="71"/>
      <c r="M159" s="71">
        <f>C159</f>
        <v>0</v>
      </c>
      <c r="N159" s="71">
        <f t="shared" si="91"/>
        <v>0</v>
      </c>
      <c r="O159" s="88">
        <f t="shared" si="78"/>
        <v>0</v>
      </c>
      <c r="P159" s="88">
        <f t="shared" si="79"/>
        <v>0</v>
      </c>
    </row>
    <row r="160" spans="1:16" ht="15" customHeight="1" hidden="1">
      <c r="A160" s="69">
        <v>313</v>
      </c>
      <c r="B160" s="70" t="s">
        <v>24</v>
      </c>
      <c r="C160" s="71">
        <f>SUM(D160:L160)</f>
        <v>0</v>
      </c>
      <c r="D160" s="71">
        <v>0</v>
      </c>
      <c r="E160" s="71"/>
      <c r="F160" s="71"/>
      <c r="G160" s="71"/>
      <c r="H160" s="71"/>
      <c r="I160" s="71"/>
      <c r="J160" s="71"/>
      <c r="K160" s="71"/>
      <c r="L160" s="71"/>
      <c r="M160" s="71">
        <f>C160</f>
        <v>0</v>
      </c>
      <c r="N160" s="71">
        <f t="shared" si="91"/>
        <v>0</v>
      </c>
      <c r="O160" s="88">
        <f t="shared" si="78"/>
        <v>0</v>
      </c>
      <c r="P160" s="88">
        <f t="shared" si="79"/>
        <v>0</v>
      </c>
    </row>
    <row r="161" spans="1:16" ht="17.25" customHeight="1">
      <c r="A161" s="56">
        <v>32</v>
      </c>
      <c r="B161" s="57" t="s">
        <v>25</v>
      </c>
      <c r="C161" s="58">
        <f>SUM(C162:C165)</f>
        <v>2240</v>
      </c>
      <c r="D161" s="58">
        <f aca="true" t="shared" si="92" ref="D161:N161">SUM(D162:D165)</f>
        <v>0</v>
      </c>
      <c r="E161" s="58">
        <f t="shared" si="92"/>
        <v>0</v>
      </c>
      <c r="F161" s="58">
        <f t="shared" si="92"/>
        <v>0</v>
      </c>
      <c r="G161" s="58">
        <f t="shared" si="92"/>
        <v>0</v>
      </c>
      <c r="H161" s="58">
        <f>SUM(H162:H165)</f>
        <v>2240</v>
      </c>
      <c r="I161" s="58">
        <f t="shared" si="92"/>
        <v>0</v>
      </c>
      <c r="J161" s="58">
        <f t="shared" si="92"/>
        <v>0</v>
      </c>
      <c r="K161" s="58">
        <f t="shared" si="92"/>
        <v>0</v>
      </c>
      <c r="L161" s="58">
        <f t="shared" si="92"/>
        <v>0</v>
      </c>
      <c r="M161" s="58">
        <f t="shared" si="92"/>
        <v>2240</v>
      </c>
      <c r="N161" s="58">
        <f t="shared" si="92"/>
        <v>2240</v>
      </c>
      <c r="O161" s="88">
        <f t="shared" si="78"/>
        <v>0</v>
      </c>
      <c r="P161" s="88">
        <f t="shared" si="79"/>
        <v>0</v>
      </c>
    </row>
    <row r="162" spans="1:16" s="59" customFormat="1" ht="15" customHeight="1" hidden="1">
      <c r="A162" s="69">
        <v>321</v>
      </c>
      <c r="B162" s="70" t="s">
        <v>26</v>
      </c>
      <c r="C162" s="71">
        <f>SUM(D162:L162)</f>
        <v>0</v>
      </c>
      <c r="D162" s="71">
        <v>0</v>
      </c>
      <c r="E162" s="71"/>
      <c r="F162" s="71"/>
      <c r="G162" s="71"/>
      <c r="H162" s="71">
        <v>0</v>
      </c>
      <c r="I162" s="71"/>
      <c r="J162" s="71"/>
      <c r="K162" s="71"/>
      <c r="L162" s="71"/>
      <c r="M162" s="71">
        <f>C162</f>
        <v>0</v>
      </c>
      <c r="N162" s="71">
        <f t="shared" si="91"/>
        <v>0</v>
      </c>
      <c r="O162" s="88">
        <f t="shared" si="78"/>
        <v>0</v>
      </c>
      <c r="P162" s="88">
        <f t="shared" si="79"/>
        <v>0</v>
      </c>
    </row>
    <row r="163" spans="1:16" ht="17.25" customHeight="1">
      <c r="A163" s="69">
        <v>322</v>
      </c>
      <c r="B163" s="70" t="s">
        <v>27</v>
      </c>
      <c r="C163" s="62">
        <f>SUM(D163:L163)</f>
        <v>2240</v>
      </c>
      <c r="D163" s="71">
        <v>0</v>
      </c>
      <c r="E163" s="71">
        <v>0</v>
      </c>
      <c r="F163" s="71">
        <v>0</v>
      </c>
      <c r="G163" s="71">
        <v>0</v>
      </c>
      <c r="H163" s="63">
        <v>2240</v>
      </c>
      <c r="I163" s="71">
        <v>0</v>
      </c>
      <c r="J163" s="71">
        <v>0</v>
      </c>
      <c r="K163" s="71">
        <v>0</v>
      </c>
      <c r="L163" s="71">
        <v>0</v>
      </c>
      <c r="M163" s="71">
        <f>C163</f>
        <v>2240</v>
      </c>
      <c r="N163" s="71">
        <f t="shared" si="91"/>
        <v>2240</v>
      </c>
      <c r="O163" s="88">
        <f t="shared" si="78"/>
        <v>0</v>
      </c>
      <c r="P163" s="88">
        <f t="shared" si="79"/>
        <v>0</v>
      </c>
    </row>
    <row r="164" spans="1:16" ht="15" customHeight="1" hidden="1">
      <c r="A164" s="69">
        <v>323</v>
      </c>
      <c r="B164" s="70" t="s">
        <v>28</v>
      </c>
      <c r="C164" s="71">
        <f>SUM(D164:L164)</f>
        <v>0</v>
      </c>
      <c r="D164" s="71"/>
      <c r="E164" s="71"/>
      <c r="F164" s="71"/>
      <c r="G164" s="71"/>
      <c r="H164" s="71">
        <v>0</v>
      </c>
      <c r="I164" s="71"/>
      <c r="J164" s="71"/>
      <c r="K164" s="71"/>
      <c r="L164" s="71"/>
      <c r="M164" s="71">
        <f>C164</f>
        <v>0</v>
      </c>
      <c r="N164" s="71">
        <f t="shared" si="91"/>
        <v>0</v>
      </c>
      <c r="O164" s="88">
        <f t="shared" si="78"/>
        <v>0</v>
      </c>
      <c r="P164" s="88">
        <f t="shared" si="79"/>
        <v>0</v>
      </c>
    </row>
    <row r="165" spans="1:16" ht="15" customHeight="1" hidden="1">
      <c r="A165" s="69">
        <v>329</v>
      </c>
      <c r="B165" s="70" t="s">
        <v>29</v>
      </c>
      <c r="C165" s="71">
        <f>SUM(D165:L165)</f>
        <v>0</v>
      </c>
      <c r="D165" s="71"/>
      <c r="E165" s="71"/>
      <c r="F165" s="71"/>
      <c r="G165" s="71"/>
      <c r="H165" s="71"/>
      <c r="I165" s="71"/>
      <c r="J165" s="71"/>
      <c r="K165" s="71"/>
      <c r="L165" s="71"/>
      <c r="M165" s="71">
        <f>C165</f>
        <v>0</v>
      </c>
      <c r="N165" s="71">
        <f t="shared" si="91"/>
        <v>0</v>
      </c>
      <c r="O165" s="88">
        <f t="shared" si="78"/>
        <v>0</v>
      </c>
      <c r="P165" s="88">
        <f t="shared" si="79"/>
        <v>0</v>
      </c>
    </row>
    <row r="166" spans="1:16" ht="15" customHeight="1" hidden="1">
      <c r="A166" s="56">
        <v>34</v>
      </c>
      <c r="B166" s="57" t="s">
        <v>30</v>
      </c>
      <c r="C166" s="58">
        <f>SUM(C167)</f>
        <v>0</v>
      </c>
      <c r="D166" s="58">
        <f aca="true" t="shared" si="93" ref="D166:N166">SUM(D167)</f>
        <v>0</v>
      </c>
      <c r="E166" s="58">
        <f t="shared" si="93"/>
        <v>0</v>
      </c>
      <c r="F166" s="58">
        <f t="shared" si="93"/>
        <v>0</v>
      </c>
      <c r="G166" s="58">
        <f t="shared" si="93"/>
        <v>0</v>
      </c>
      <c r="H166" s="58">
        <f t="shared" si="93"/>
        <v>0</v>
      </c>
      <c r="I166" s="58">
        <f t="shared" si="93"/>
        <v>0</v>
      </c>
      <c r="J166" s="58">
        <f t="shared" si="93"/>
        <v>0</v>
      </c>
      <c r="K166" s="58">
        <f t="shared" si="93"/>
        <v>0</v>
      </c>
      <c r="L166" s="58">
        <f t="shared" si="93"/>
        <v>0</v>
      </c>
      <c r="M166" s="58">
        <f t="shared" si="93"/>
        <v>0</v>
      </c>
      <c r="N166" s="58">
        <f t="shared" si="93"/>
        <v>0</v>
      </c>
      <c r="O166" s="88">
        <f t="shared" si="78"/>
        <v>0</v>
      </c>
      <c r="P166" s="88">
        <f t="shared" si="79"/>
        <v>0</v>
      </c>
    </row>
    <row r="167" spans="1:16" ht="15" customHeight="1" hidden="1">
      <c r="A167" s="69">
        <v>343</v>
      </c>
      <c r="B167" s="70" t="s">
        <v>31</v>
      </c>
      <c r="C167" s="71">
        <f>SUM(D167:L167)</f>
        <v>0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>
        <f>C167</f>
        <v>0</v>
      </c>
      <c r="N167" s="71">
        <f t="shared" si="91"/>
        <v>0</v>
      </c>
      <c r="O167" s="88">
        <f t="shared" si="78"/>
        <v>0</v>
      </c>
      <c r="P167" s="88">
        <f t="shared" si="79"/>
        <v>0</v>
      </c>
    </row>
    <row r="168" spans="1:16" s="55" customFormat="1" ht="15" customHeight="1">
      <c r="A168" s="52" t="s">
        <v>41</v>
      </c>
      <c r="B168" s="53" t="s">
        <v>51</v>
      </c>
      <c r="C168" s="54">
        <f aca="true" t="shared" si="94" ref="C168:N168">SUM(C169)</f>
        <v>18055</v>
      </c>
      <c r="D168" s="54">
        <f t="shared" si="94"/>
        <v>0</v>
      </c>
      <c r="E168" s="54">
        <f t="shared" si="94"/>
        <v>0</v>
      </c>
      <c r="F168" s="54">
        <f t="shared" si="94"/>
        <v>0</v>
      </c>
      <c r="G168" s="54">
        <f t="shared" si="94"/>
        <v>0</v>
      </c>
      <c r="H168" s="54">
        <f t="shared" si="94"/>
        <v>0</v>
      </c>
      <c r="I168" s="54">
        <f t="shared" si="94"/>
        <v>18055</v>
      </c>
      <c r="J168" s="54">
        <f t="shared" si="94"/>
        <v>0</v>
      </c>
      <c r="K168" s="54">
        <f t="shared" si="94"/>
        <v>0</v>
      </c>
      <c r="L168" s="54">
        <f t="shared" si="94"/>
        <v>0</v>
      </c>
      <c r="M168" s="54">
        <f t="shared" si="94"/>
        <v>18055</v>
      </c>
      <c r="N168" s="54">
        <f t="shared" si="94"/>
        <v>18055</v>
      </c>
      <c r="O168" s="88">
        <f t="shared" si="78"/>
        <v>0</v>
      </c>
      <c r="P168" s="88">
        <f t="shared" si="79"/>
        <v>0</v>
      </c>
    </row>
    <row r="169" spans="1:16" s="59" customFormat="1" ht="15" customHeight="1">
      <c r="A169" s="56">
        <v>3</v>
      </c>
      <c r="B169" s="57" t="s">
        <v>20</v>
      </c>
      <c r="C169" s="58">
        <f aca="true" t="shared" si="95" ref="C169:N169">SUM(C174+C170)</f>
        <v>18055</v>
      </c>
      <c r="D169" s="58">
        <f t="shared" si="95"/>
        <v>0</v>
      </c>
      <c r="E169" s="58">
        <f t="shared" si="95"/>
        <v>0</v>
      </c>
      <c r="F169" s="58">
        <f t="shared" si="95"/>
        <v>0</v>
      </c>
      <c r="G169" s="58">
        <f t="shared" si="95"/>
        <v>0</v>
      </c>
      <c r="H169" s="58">
        <f t="shared" si="95"/>
        <v>0</v>
      </c>
      <c r="I169" s="58">
        <f t="shared" si="95"/>
        <v>18055</v>
      </c>
      <c r="J169" s="58">
        <f t="shared" si="95"/>
        <v>0</v>
      </c>
      <c r="K169" s="58">
        <f t="shared" si="95"/>
        <v>0</v>
      </c>
      <c r="L169" s="58">
        <f t="shared" si="95"/>
        <v>0</v>
      </c>
      <c r="M169" s="58">
        <f t="shared" si="95"/>
        <v>18055</v>
      </c>
      <c r="N169" s="58">
        <f t="shared" si="95"/>
        <v>18055</v>
      </c>
      <c r="O169" s="88">
        <f t="shared" si="78"/>
        <v>0</v>
      </c>
      <c r="P169" s="88">
        <f t="shared" si="79"/>
        <v>0</v>
      </c>
    </row>
    <row r="170" spans="1:16" ht="15" customHeight="1">
      <c r="A170" s="56">
        <v>31</v>
      </c>
      <c r="B170" s="57" t="s">
        <v>21</v>
      </c>
      <c r="C170" s="58">
        <f aca="true" t="shared" si="96" ref="C170:N170">SUM(C171:C173)</f>
        <v>16855</v>
      </c>
      <c r="D170" s="58">
        <f t="shared" si="96"/>
        <v>0</v>
      </c>
      <c r="E170" s="58">
        <f t="shared" si="96"/>
        <v>0</v>
      </c>
      <c r="F170" s="58">
        <f t="shared" si="96"/>
        <v>0</v>
      </c>
      <c r="G170" s="58">
        <f t="shared" si="96"/>
        <v>0</v>
      </c>
      <c r="H170" s="58">
        <f t="shared" si="96"/>
        <v>0</v>
      </c>
      <c r="I170" s="58">
        <f t="shared" si="96"/>
        <v>16855</v>
      </c>
      <c r="J170" s="58">
        <f t="shared" si="96"/>
        <v>0</v>
      </c>
      <c r="K170" s="58">
        <f t="shared" si="96"/>
        <v>0</v>
      </c>
      <c r="L170" s="58">
        <f t="shared" si="96"/>
        <v>0</v>
      </c>
      <c r="M170" s="58">
        <f t="shared" si="96"/>
        <v>16855</v>
      </c>
      <c r="N170" s="58">
        <f t="shared" si="96"/>
        <v>16855</v>
      </c>
      <c r="O170" s="88">
        <f t="shared" si="78"/>
        <v>0</v>
      </c>
      <c r="P170" s="88">
        <f t="shared" si="79"/>
        <v>0</v>
      </c>
    </row>
    <row r="171" spans="1:16" s="68" customFormat="1" ht="15" customHeight="1">
      <c r="A171" s="65">
        <v>311</v>
      </c>
      <c r="B171" s="66" t="s">
        <v>22</v>
      </c>
      <c r="C171" s="62">
        <f>SUM(D171:L171)</f>
        <v>12750</v>
      </c>
      <c r="D171" s="67"/>
      <c r="E171" s="71">
        <v>0</v>
      </c>
      <c r="F171" s="71">
        <v>0</v>
      </c>
      <c r="G171" s="71">
        <v>0</v>
      </c>
      <c r="H171" s="71">
        <v>0</v>
      </c>
      <c r="I171" s="71">
        <v>12750</v>
      </c>
      <c r="J171" s="71">
        <v>0</v>
      </c>
      <c r="K171" s="71">
        <v>0</v>
      </c>
      <c r="L171" s="71">
        <v>0</v>
      </c>
      <c r="M171" s="67">
        <f>C171</f>
        <v>12750</v>
      </c>
      <c r="N171" s="67">
        <f>M171</f>
        <v>12750</v>
      </c>
      <c r="O171" s="88">
        <f t="shared" si="78"/>
        <v>0</v>
      </c>
      <c r="P171" s="88">
        <f t="shared" si="79"/>
        <v>0</v>
      </c>
    </row>
    <row r="172" spans="1:16" s="68" customFormat="1" ht="15" customHeight="1">
      <c r="A172" s="65">
        <v>312</v>
      </c>
      <c r="B172" s="66" t="s">
        <v>23</v>
      </c>
      <c r="C172" s="62">
        <f>SUM(D172:L172)</f>
        <v>2000</v>
      </c>
      <c r="D172" s="67"/>
      <c r="E172" s="71">
        <v>0</v>
      </c>
      <c r="F172" s="71">
        <v>0</v>
      </c>
      <c r="G172" s="71">
        <v>0</v>
      </c>
      <c r="H172" s="71">
        <v>0</v>
      </c>
      <c r="I172" s="71">
        <v>2000</v>
      </c>
      <c r="J172" s="71">
        <v>0</v>
      </c>
      <c r="K172" s="71">
        <v>0</v>
      </c>
      <c r="L172" s="71">
        <v>0</v>
      </c>
      <c r="M172" s="67">
        <f>C172</f>
        <v>2000</v>
      </c>
      <c r="N172" s="67">
        <f>M172</f>
        <v>2000</v>
      </c>
      <c r="O172" s="88">
        <f t="shared" si="78"/>
        <v>0</v>
      </c>
      <c r="P172" s="88">
        <f t="shared" si="79"/>
        <v>0</v>
      </c>
    </row>
    <row r="173" spans="1:16" s="68" customFormat="1" ht="15" customHeight="1">
      <c r="A173" s="65">
        <v>313</v>
      </c>
      <c r="B173" s="66" t="s">
        <v>24</v>
      </c>
      <c r="C173" s="62">
        <f>SUM(D173:L173)</f>
        <v>2105</v>
      </c>
      <c r="D173" s="67"/>
      <c r="E173" s="71">
        <v>0</v>
      </c>
      <c r="F173" s="71">
        <v>0</v>
      </c>
      <c r="G173" s="71">
        <v>0</v>
      </c>
      <c r="H173" s="71">
        <v>0</v>
      </c>
      <c r="I173" s="71">
        <v>2105</v>
      </c>
      <c r="J173" s="71">
        <v>0</v>
      </c>
      <c r="K173" s="71">
        <v>0</v>
      </c>
      <c r="L173" s="71">
        <v>0</v>
      </c>
      <c r="M173" s="67">
        <f>C173</f>
        <v>2105</v>
      </c>
      <c r="N173" s="67">
        <f>M173</f>
        <v>2105</v>
      </c>
      <c r="O173" s="88">
        <f t="shared" si="78"/>
        <v>0</v>
      </c>
      <c r="P173" s="88">
        <f t="shared" si="79"/>
        <v>0</v>
      </c>
    </row>
    <row r="174" spans="1:16" ht="15" customHeight="1">
      <c r="A174" s="56">
        <v>32</v>
      </c>
      <c r="B174" s="57" t="s">
        <v>25</v>
      </c>
      <c r="C174" s="58">
        <f>SUM(C175:C178)</f>
        <v>1200</v>
      </c>
      <c r="D174" s="58">
        <f>SUM(D175:D178)</f>
        <v>0</v>
      </c>
      <c r="E174" s="58">
        <f aca="true" t="shared" si="97" ref="E174:N174">SUM(E175:E178)</f>
        <v>0</v>
      </c>
      <c r="F174" s="58">
        <f t="shared" si="97"/>
        <v>0</v>
      </c>
      <c r="G174" s="58">
        <f t="shared" si="97"/>
        <v>0</v>
      </c>
      <c r="H174" s="58">
        <f t="shared" si="97"/>
        <v>0</v>
      </c>
      <c r="I174" s="58">
        <f t="shared" si="97"/>
        <v>1200</v>
      </c>
      <c r="J174" s="58">
        <f t="shared" si="97"/>
        <v>0</v>
      </c>
      <c r="K174" s="58">
        <f t="shared" si="97"/>
        <v>0</v>
      </c>
      <c r="L174" s="58">
        <f t="shared" si="97"/>
        <v>0</v>
      </c>
      <c r="M174" s="58">
        <f t="shared" si="97"/>
        <v>1200</v>
      </c>
      <c r="N174" s="58">
        <f t="shared" si="97"/>
        <v>1200</v>
      </c>
      <c r="O174" s="88">
        <f t="shared" si="78"/>
        <v>0</v>
      </c>
      <c r="P174" s="88">
        <f t="shared" si="79"/>
        <v>0</v>
      </c>
    </row>
    <row r="175" spans="1:16" s="68" customFormat="1" ht="15" customHeight="1">
      <c r="A175" s="65">
        <v>321</v>
      </c>
      <c r="B175" s="66" t="s">
        <v>26</v>
      </c>
      <c r="C175" s="62">
        <f>SUM(D175:L175)</f>
        <v>1200</v>
      </c>
      <c r="D175" s="67"/>
      <c r="E175" s="67">
        <v>0</v>
      </c>
      <c r="F175" s="67">
        <v>0</v>
      </c>
      <c r="G175" s="67">
        <v>0</v>
      </c>
      <c r="H175" s="67"/>
      <c r="I175" s="67">
        <v>1200</v>
      </c>
      <c r="J175" s="67">
        <v>0</v>
      </c>
      <c r="K175" s="67">
        <v>0</v>
      </c>
      <c r="L175" s="67">
        <v>0</v>
      </c>
      <c r="M175" s="67">
        <f>C175</f>
        <v>1200</v>
      </c>
      <c r="N175" s="67">
        <f>M175</f>
        <v>1200</v>
      </c>
      <c r="O175" s="88">
        <f t="shared" si="78"/>
        <v>0</v>
      </c>
      <c r="P175" s="88">
        <f t="shared" si="79"/>
        <v>0</v>
      </c>
    </row>
    <row r="176" spans="1:16" s="68" customFormat="1" ht="15" customHeight="1" hidden="1">
      <c r="A176" s="65">
        <v>322</v>
      </c>
      <c r="B176" s="66" t="s">
        <v>27</v>
      </c>
      <c r="C176" s="62">
        <f>SUM(D176:L176)</f>
        <v>0</v>
      </c>
      <c r="D176" s="67">
        <v>0</v>
      </c>
      <c r="E176" s="67">
        <v>0</v>
      </c>
      <c r="F176" s="67">
        <v>0</v>
      </c>
      <c r="G176" s="67">
        <v>0</v>
      </c>
      <c r="H176" s="67"/>
      <c r="I176" s="67">
        <v>0</v>
      </c>
      <c r="J176" s="67">
        <v>0</v>
      </c>
      <c r="K176" s="67">
        <v>0</v>
      </c>
      <c r="L176" s="67">
        <v>0</v>
      </c>
      <c r="M176" s="67">
        <f>C176</f>
        <v>0</v>
      </c>
      <c r="N176" s="67">
        <f>M176</f>
        <v>0</v>
      </c>
      <c r="O176" s="88">
        <f t="shared" si="78"/>
        <v>0</v>
      </c>
      <c r="P176" s="88">
        <f t="shared" si="79"/>
        <v>0</v>
      </c>
    </row>
    <row r="177" spans="1:16" s="68" customFormat="1" ht="15" customHeight="1" hidden="1">
      <c r="A177" s="65">
        <v>323</v>
      </c>
      <c r="B177" s="66" t="s">
        <v>28</v>
      </c>
      <c r="C177" s="62">
        <f>SUM(D177:L177)</f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f>C177</f>
        <v>0</v>
      </c>
      <c r="N177" s="67">
        <f>M177</f>
        <v>0</v>
      </c>
      <c r="O177" s="88">
        <f t="shared" si="78"/>
        <v>0</v>
      </c>
      <c r="P177" s="88">
        <f t="shared" si="79"/>
        <v>0</v>
      </c>
    </row>
    <row r="178" spans="1:16" s="68" customFormat="1" ht="15" customHeight="1" hidden="1">
      <c r="A178" s="65">
        <v>422</v>
      </c>
      <c r="B178" s="66" t="s">
        <v>32</v>
      </c>
      <c r="C178" s="62">
        <f>SUM(D178:L178)</f>
        <v>0</v>
      </c>
      <c r="D178" s="67">
        <v>0</v>
      </c>
      <c r="E178" s="67">
        <v>0</v>
      </c>
      <c r="F178" s="67">
        <v>0</v>
      </c>
      <c r="G178" s="67">
        <v>0</v>
      </c>
      <c r="H178" s="67"/>
      <c r="I178" s="67">
        <v>0</v>
      </c>
      <c r="J178" s="67">
        <v>0</v>
      </c>
      <c r="K178" s="67">
        <v>0</v>
      </c>
      <c r="L178" s="67">
        <v>0</v>
      </c>
      <c r="M178" s="67">
        <f>C178</f>
        <v>0</v>
      </c>
      <c r="N178" s="67">
        <f>M178</f>
        <v>0</v>
      </c>
      <c r="O178" s="88">
        <f t="shared" si="78"/>
        <v>0</v>
      </c>
      <c r="P178" s="88">
        <f t="shared" si="79"/>
        <v>0</v>
      </c>
    </row>
    <row r="179" spans="1:16" s="74" customFormat="1" ht="15" customHeight="1">
      <c r="A179" s="52" t="s">
        <v>42</v>
      </c>
      <c r="B179" s="53" t="s">
        <v>73</v>
      </c>
      <c r="C179" s="54">
        <f aca="true" t="shared" si="98" ref="C179:N179">SUM(C180)</f>
        <v>14050</v>
      </c>
      <c r="D179" s="54">
        <f t="shared" si="98"/>
        <v>0</v>
      </c>
      <c r="E179" s="54">
        <f t="shared" si="98"/>
        <v>0</v>
      </c>
      <c r="F179" s="54">
        <f t="shared" si="98"/>
        <v>14050</v>
      </c>
      <c r="G179" s="54">
        <f t="shared" si="98"/>
        <v>0</v>
      </c>
      <c r="H179" s="54">
        <f t="shared" si="98"/>
        <v>0</v>
      </c>
      <c r="I179" s="54">
        <f t="shared" si="98"/>
        <v>0</v>
      </c>
      <c r="J179" s="54">
        <f t="shared" si="98"/>
        <v>0</v>
      </c>
      <c r="K179" s="54">
        <f t="shared" si="98"/>
        <v>0</v>
      </c>
      <c r="L179" s="54">
        <f t="shared" si="98"/>
        <v>0</v>
      </c>
      <c r="M179" s="54">
        <f t="shared" si="98"/>
        <v>14050</v>
      </c>
      <c r="N179" s="54">
        <f t="shared" si="98"/>
        <v>14050</v>
      </c>
      <c r="O179" s="88">
        <f t="shared" si="78"/>
        <v>0</v>
      </c>
      <c r="P179" s="88">
        <f t="shared" si="79"/>
        <v>0</v>
      </c>
    </row>
    <row r="180" spans="1:16" ht="17.25" customHeight="1">
      <c r="A180" s="56">
        <v>4</v>
      </c>
      <c r="B180" s="57" t="s">
        <v>33</v>
      </c>
      <c r="C180" s="58">
        <f aca="true" t="shared" si="99" ref="C180:N180">SUM(C181+C183)</f>
        <v>14050</v>
      </c>
      <c r="D180" s="58">
        <f t="shared" si="99"/>
        <v>0</v>
      </c>
      <c r="E180" s="58">
        <f t="shared" si="99"/>
        <v>0</v>
      </c>
      <c r="F180" s="58">
        <f t="shared" si="99"/>
        <v>14050</v>
      </c>
      <c r="G180" s="58">
        <f t="shared" si="99"/>
        <v>0</v>
      </c>
      <c r="H180" s="58">
        <f t="shared" si="99"/>
        <v>0</v>
      </c>
      <c r="I180" s="58">
        <f t="shared" si="99"/>
        <v>0</v>
      </c>
      <c r="J180" s="58">
        <f t="shared" si="99"/>
        <v>0</v>
      </c>
      <c r="K180" s="58">
        <f t="shared" si="99"/>
        <v>0</v>
      </c>
      <c r="L180" s="58">
        <f t="shared" si="99"/>
        <v>0</v>
      </c>
      <c r="M180" s="58">
        <f t="shared" si="99"/>
        <v>14050</v>
      </c>
      <c r="N180" s="58">
        <f t="shared" si="99"/>
        <v>14050</v>
      </c>
      <c r="O180" s="88">
        <f t="shared" si="78"/>
        <v>0</v>
      </c>
      <c r="P180" s="88">
        <f t="shared" si="79"/>
        <v>0</v>
      </c>
    </row>
    <row r="181" spans="1:16" ht="17.25" customHeight="1" hidden="1">
      <c r="A181" s="56">
        <v>41</v>
      </c>
      <c r="B181" s="57" t="s">
        <v>37</v>
      </c>
      <c r="C181" s="58">
        <f aca="true" t="shared" si="100" ref="C181:N181">SUM(C182)</f>
        <v>0</v>
      </c>
      <c r="D181" s="58">
        <f t="shared" si="100"/>
        <v>0</v>
      </c>
      <c r="E181" s="58">
        <f t="shared" si="100"/>
        <v>0</v>
      </c>
      <c r="F181" s="58">
        <f t="shared" si="100"/>
        <v>0</v>
      </c>
      <c r="G181" s="58">
        <f t="shared" si="100"/>
        <v>0</v>
      </c>
      <c r="H181" s="58">
        <f t="shared" si="100"/>
        <v>0</v>
      </c>
      <c r="I181" s="58">
        <f t="shared" si="100"/>
        <v>0</v>
      </c>
      <c r="J181" s="58">
        <f t="shared" si="100"/>
        <v>0</v>
      </c>
      <c r="K181" s="58">
        <f t="shared" si="100"/>
        <v>0</v>
      </c>
      <c r="L181" s="58">
        <f t="shared" si="100"/>
        <v>0</v>
      </c>
      <c r="M181" s="58">
        <f t="shared" si="100"/>
        <v>0</v>
      </c>
      <c r="N181" s="58">
        <f t="shared" si="100"/>
        <v>0</v>
      </c>
      <c r="O181" s="88">
        <f t="shared" si="78"/>
        <v>0</v>
      </c>
      <c r="P181" s="88">
        <f t="shared" si="79"/>
        <v>0</v>
      </c>
    </row>
    <row r="182" spans="1:16" ht="17.25" customHeight="1" hidden="1">
      <c r="A182" s="69">
        <v>411</v>
      </c>
      <c r="B182" s="70" t="s">
        <v>35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>
        <f>C182</f>
        <v>0</v>
      </c>
      <c r="N182" s="71">
        <f>M182</f>
        <v>0</v>
      </c>
      <c r="O182" s="88">
        <f t="shared" si="78"/>
        <v>0</v>
      </c>
      <c r="P182" s="88">
        <f t="shared" si="79"/>
        <v>0</v>
      </c>
    </row>
    <row r="183" spans="1:16" ht="17.25" customHeight="1">
      <c r="A183" s="56">
        <v>42</v>
      </c>
      <c r="B183" s="57" t="s">
        <v>34</v>
      </c>
      <c r="C183" s="58">
        <f aca="true" t="shared" si="101" ref="C183:N183">SUM(C184:C185)</f>
        <v>14050</v>
      </c>
      <c r="D183" s="58">
        <f t="shared" si="101"/>
        <v>0</v>
      </c>
      <c r="E183" s="58">
        <f t="shared" si="101"/>
        <v>0</v>
      </c>
      <c r="F183" s="58">
        <f t="shared" si="101"/>
        <v>14050</v>
      </c>
      <c r="G183" s="58">
        <f t="shared" si="101"/>
        <v>0</v>
      </c>
      <c r="H183" s="58">
        <f t="shared" si="101"/>
        <v>0</v>
      </c>
      <c r="I183" s="58">
        <f t="shared" si="101"/>
        <v>0</v>
      </c>
      <c r="J183" s="58">
        <f t="shared" si="101"/>
        <v>0</v>
      </c>
      <c r="K183" s="58">
        <f t="shared" si="101"/>
        <v>0</v>
      </c>
      <c r="L183" s="58">
        <f t="shared" si="101"/>
        <v>0</v>
      </c>
      <c r="M183" s="58">
        <f t="shared" si="101"/>
        <v>14050</v>
      </c>
      <c r="N183" s="58">
        <f t="shared" si="101"/>
        <v>14050</v>
      </c>
      <c r="O183" s="88">
        <f t="shared" si="78"/>
        <v>0</v>
      </c>
      <c r="P183" s="88">
        <f t="shared" si="79"/>
        <v>0</v>
      </c>
    </row>
    <row r="184" spans="1:16" s="64" customFormat="1" ht="17.25" customHeight="1">
      <c r="A184" s="60">
        <v>422</v>
      </c>
      <c r="B184" s="61" t="s">
        <v>32</v>
      </c>
      <c r="C184" s="62">
        <f>SUM(D184:L184)</f>
        <v>14050</v>
      </c>
      <c r="D184" s="62">
        <f>SUM(D185:D186)</f>
        <v>0</v>
      </c>
      <c r="E184" s="62">
        <f>SUM(E185:E186)</f>
        <v>0</v>
      </c>
      <c r="F184" s="63">
        <v>14050</v>
      </c>
      <c r="G184" s="62">
        <f aca="true" t="shared" si="102" ref="G184:L184">SUM(G185:G186)</f>
        <v>0</v>
      </c>
      <c r="H184" s="62">
        <f t="shared" si="102"/>
        <v>0</v>
      </c>
      <c r="I184" s="62">
        <f t="shared" si="102"/>
        <v>0</v>
      </c>
      <c r="J184" s="62">
        <f t="shared" si="102"/>
        <v>0</v>
      </c>
      <c r="K184" s="62">
        <f t="shared" si="102"/>
        <v>0</v>
      </c>
      <c r="L184" s="62">
        <f t="shared" si="102"/>
        <v>0</v>
      </c>
      <c r="M184" s="62">
        <f>C184</f>
        <v>14050</v>
      </c>
      <c r="N184" s="62">
        <f>M184</f>
        <v>14050</v>
      </c>
      <c r="O184" s="88">
        <f t="shared" si="78"/>
        <v>0</v>
      </c>
      <c r="P184" s="88">
        <f t="shared" si="79"/>
        <v>0</v>
      </c>
    </row>
    <row r="185" spans="1:16" ht="17.25" customHeight="1" hidden="1">
      <c r="A185" s="69">
        <v>424</v>
      </c>
      <c r="B185" s="70" t="s">
        <v>36</v>
      </c>
      <c r="C185" s="71">
        <f>SUM(D185:L185)</f>
        <v>0</v>
      </c>
      <c r="D185" s="71">
        <v>0</v>
      </c>
      <c r="E185" s="71">
        <v>0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f>C185</f>
        <v>0</v>
      </c>
      <c r="N185" s="71">
        <f>M185</f>
        <v>0</v>
      </c>
      <c r="O185" s="88">
        <f t="shared" si="78"/>
        <v>0</v>
      </c>
      <c r="P185" s="88">
        <f t="shared" si="79"/>
        <v>0</v>
      </c>
    </row>
    <row r="186" spans="1:16" ht="17.25" customHeight="1" hidden="1">
      <c r="A186" s="69">
        <v>451</v>
      </c>
      <c r="B186" s="70" t="s">
        <v>63</v>
      </c>
      <c r="C186" s="71">
        <f>SUM(D186:L186)</f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f>C186</f>
        <v>0</v>
      </c>
      <c r="N186" s="71">
        <f>M186</f>
        <v>0</v>
      </c>
      <c r="O186" s="88">
        <f t="shared" si="78"/>
        <v>0</v>
      </c>
      <c r="P186" s="88">
        <f t="shared" si="79"/>
        <v>0</v>
      </c>
    </row>
    <row r="187" spans="1:16" ht="17.25" customHeight="1">
      <c r="A187" s="56"/>
      <c r="B187" s="70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88">
        <f t="shared" si="78"/>
        <v>0</v>
      </c>
      <c r="P187" s="88">
        <f t="shared" si="79"/>
        <v>0</v>
      </c>
    </row>
    <row r="188" spans="1:16" s="68" customFormat="1" ht="14.25" customHeight="1">
      <c r="A188" s="81"/>
      <c r="B188" s="49" t="s">
        <v>58</v>
      </c>
      <c r="C188" s="50">
        <f>SUM(C189+C203+C225+C216+C233)</f>
        <v>572512</v>
      </c>
      <c r="D188" s="50">
        <f aca="true" t="shared" si="103" ref="D188:N188">SUM(D189+D203+D225+D216+D233)</f>
        <v>0</v>
      </c>
      <c r="E188" s="50">
        <f t="shared" si="103"/>
        <v>0</v>
      </c>
      <c r="F188" s="50">
        <f t="shared" si="103"/>
        <v>132435</v>
      </c>
      <c r="G188" s="50">
        <f t="shared" si="103"/>
        <v>0</v>
      </c>
      <c r="H188" s="50">
        <f t="shared" si="103"/>
        <v>1060</v>
      </c>
      <c r="I188" s="50">
        <f t="shared" si="103"/>
        <v>439017</v>
      </c>
      <c r="J188" s="50">
        <f t="shared" si="103"/>
        <v>0</v>
      </c>
      <c r="K188" s="50">
        <f t="shared" si="103"/>
        <v>0</v>
      </c>
      <c r="L188" s="50">
        <f t="shared" si="103"/>
        <v>0</v>
      </c>
      <c r="M188" s="50">
        <f t="shared" si="103"/>
        <v>572512</v>
      </c>
      <c r="N188" s="50">
        <f t="shared" si="103"/>
        <v>572512</v>
      </c>
      <c r="O188" s="88">
        <f t="shared" si="78"/>
        <v>0</v>
      </c>
      <c r="P188" s="88">
        <f t="shared" si="79"/>
        <v>0</v>
      </c>
    </row>
    <row r="189" spans="1:16" s="74" customFormat="1" ht="14.25" customHeight="1">
      <c r="A189" s="52" t="s">
        <v>41</v>
      </c>
      <c r="B189" s="53" t="s">
        <v>48</v>
      </c>
      <c r="C189" s="54">
        <f aca="true" t="shared" si="104" ref="C189:N189">SUM(C190)</f>
        <v>532287</v>
      </c>
      <c r="D189" s="54">
        <f t="shared" si="104"/>
        <v>0</v>
      </c>
      <c r="E189" s="54">
        <f t="shared" si="104"/>
        <v>0</v>
      </c>
      <c r="F189" s="54">
        <f t="shared" si="104"/>
        <v>124035</v>
      </c>
      <c r="G189" s="54">
        <f t="shared" si="104"/>
        <v>0</v>
      </c>
      <c r="H189" s="54">
        <f t="shared" si="104"/>
        <v>0</v>
      </c>
      <c r="I189" s="54">
        <f t="shared" si="104"/>
        <v>408252</v>
      </c>
      <c r="J189" s="54">
        <f t="shared" si="104"/>
        <v>0</v>
      </c>
      <c r="K189" s="54">
        <f t="shared" si="104"/>
        <v>0</v>
      </c>
      <c r="L189" s="54">
        <f t="shared" si="104"/>
        <v>0</v>
      </c>
      <c r="M189" s="54">
        <f t="shared" si="104"/>
        <v>532287</v>
      </c>
      <c r="N189" s="54">
        <f t="shared" si="104"/>
        <v>532287</v>
      </c>
      <c r="O189" s="90">
        <f t="shared" si="78"/>
        <v>0</v>
      </c>
      <c r="P189" s="90">
        <f t="shared" si="79"/>
        <v>0</v>
      </c>
    </row>
    <row r="190" spans="1:16" ht="14.25" customHeight="1">
      <c r="A190" s="56">
        <v>3</v>
      </c>
      <c r="B190" s="57" t="s">
        <v>20</v>
      </c>
      <c r="C190" s="58">
        <f>SUM(C191+C195+C200)</f>
        <v>532287</v>
      </c>
      <c r="D190" s="58">
        <f aca="true" t="shared" si="105" ref="D190:N190">SUM(D191+D195+D200)</f>
        <v>0</v>
      </c>
      <c r="E190" s="58">
        <f t="shared" si="105"/>
        <v>0</v>
      </c>
      <c r="F190" s="58">
        <f t="shared" si="105"/>
        <v>124035</v>
      </c>
      <c r="G190" s="58">
        <f t="shared" si="105"/>
        <v>0</v>
      </c>
      <c r="H190" s="58">
        <f t="shared" si="105"/>
        <v>0</v>
      </c>
      <c r="I190" s="58">
        <f t="shared" si="105"/>
        <v>408252</v>
      </c>
      <c r="J190" s="58">
        <f t="shared" si="105"/>
        <v>0</v>
      </c>
      <c r="K190" s="58">
        <f t="shared" si="105"/>
        <v>0</v>
      </c>
      <c r="L190" s="58">
        <f t="shared" si="105"/>
        <v>0</v>
      </c>
      <c r="M190" s="58">
        <f t="shared" si="105"/>
        <v>532287</v>
      </c>
      <c r="N190" s="58">
        <f t="shared" si="105"/>
        <v>532287</v>
      </c>
      <c r="O190" s="88">
        <f t="shared" si="78"/>
        <v>0</v>
      </c>
      <c r="P190" s="88">
        <f t="shared" si="79"/>
        <v>0</v>
      </c>
    </row>
    <row r="191" spans="1:16" ht="14.25" customHeight="1">
      <c r="A191" s="56">
        <v>31</v>
      </c>
      <c r="B191" s="57" t="s">
        <v>21</v>
      </c>
      <c r="C191" s="58">
        <f aca="true" t="shared" si="106" ref="C191:N191">SUM(C192:C194)</f>
        <v>369831</v>
      </c>
      <c r="D191" s="58">
        <f t="shared" si="106"/>
        <v>0</v>
      </c>
      <c r="E191" s="58">
        <f t="shared" si="106"/>
        <v>0</v>
      </c>
      <c r="F191" s="58">
        <f t="shared" si="106"/>
        <v>0</v>
      </c>
      <c r="G191" s="58">
        <f t="shared" si="106"/>
        <v>0</v>
      </c>
      <c r="H191" s="58">
        <f t="shared" si="106"/>
        <v>0</v>
      </c>
      <c r="I191" s="58">
        <f t="shared" si="106"/>
        <v>369831</v>
      </c>
      <c r="J191" s="58">
        <f t="shared" si="106"/>
        <v>0</v>
      </c>
      <c r="K191" s="58">
        <f t="shared" si="106"/>
        <v>0</v>
      </c>
      <c r="L191" s="58">
        <f t="shared" si="106"/>
        <v>0</v>
      </c>
      <c r="M191" s="58">
        <f t="shared" si="106"/>
        <v>369831</v>
      </c>
      <c r="N191" s="58">
        <f t="shared" si="106"/>
        <v>369831</v>
      </c>
      <c r="O191" s="88">
        <f t="shared" si="78"/>
        <v>0</v>
      </c>
      <c r="P191" s="88">
        <f t="shared" si="79"/>
        <v>0</v>
      </c>
    </row>
    <row r="192" spans="1:16" s="64" customFormat="1" ht="14.25" customHeight="1">
      <c r="A192" s="60">
        <v>311</v>
      </c>
      <c r="B192" s="61" t="s">
        <v>22</v>
      </c>
      <c r="C192" s="62">
        <f>SUM(D192:L192)</f>
        <v>300180</v>
      </c>
      <c r="D192" s="62"/>
      <c r="E192" s="62"/>
      <c r="F192" s="62"/>
      <c r="G192" s="62"/>
      <c r="H192" s="62"/>
      <c r="I192" s="63">
        <v>300180</v>
      </c>
      <c r="J192" s="62"/>
      <c r="K192" s="62"/>
      <c r="L192" s="62"/>
      <c r="M192" s="62">
        <f>C192</f>
        <v>300180</v>
      </c>
      <c r="N192" s="67">
        <f>M192</f>
        <v>300180</v>
      </c>
      <c r="O192" s="88">
        <f t="shared" si="78"/>
        <v>0</v>
      </c>
      <c r="P192" s="88">
        <f t="shared" si="79"/>
        <v>0</v>
      </c>
    </row>
    <row r="193" spans="1:16" s="68" customFormat="1" ht="14.25" customHeight="1">
      <c r="A193" s="65">
        <v>312</v>
      </c>
      <c r="B193" s="66" t="s">
        <v>23</v>
      </c>
      <c r="C193" s="62">
        <f>SUM(D193:L193)</f>
        <v>19800</v>
      </c>
      <c r="D193" s="67"/>
      <c r="E193" s="67"/>
      <c r="F193" s="67"/>
      <c r="G193" s="67"/>
      <c r="H193" s="67"/>
      <c r="I193" s="63">
        <v>19800</v>
      </c>
      <c r="J193" s="67"/>
      <c r="K193" s="67"/>
      <c r="L193" s="67"/>
      <c r="M193" s="62">
        <f>C193</f>
        <v>19800</v>
      </c>
      <c r="N193" s="67">
        <f>M193</f>
        <v>19800</v>
      </c>
      <c r="O193" s="88">
        <f t="shared" si="78"/>
        <v>0</v>
      </c>
      <c r="P193" s="88">
        <f t="shared" si="79"/>
        <v>0</v>
      </c>
    </row>
    <row r="194" spans="1:16" s="64" customFormat="1" ht="14.25" customHeight="1">
      <c r="A194" s="60">
        <v>313</v>
      </c>
      <c r="B194" s="61" t="s">
        <v>24</v>
      </c>
      <c r="C194" s="62">
        <f>SUM(D194:L194)</f>
        <v>49851</v>
      </c>
      <c r="D194" s="62"/>
      <c r="E194" s="62"/>
      <c r="F194" s="62"/>
      <c r="G194" s="62"/>
      <c r="H194" s="62"/>
      <c r="I194" s="63">
        <v>49851</v>
      </c>
      <c r="J194" s="62"/>
      <c r="K194" s="62"/>
      <c r="L194" s="62"/>
      <c r="M194" s="62">
        <f>C194</f>
        <v>49851</v>
      </c>
      <c r="N194" s="67">
        <f>M194</f>
        <v>49851</v>
      </c>
      <c r="O194" s="88">
        <f t="shared" si="78"/>
        <v>0</v>
      </c>
      <c r="P194" s="88">
        <f t="shared" si="79"/>
        <v>0</v>
      </c>
    </row>
    <row r="195" spans="1:16" s="74" customFormat="1" ht="14.25" customHeight="1">
      <c r="A195" s="56">
        <v>32</v>
      </c>
      <c r="B195" s="57" t="s">
        <v>25</v>
      </c>
      <c r="C195" s="58">
        <f aca="true" t="shared" si="107" ref="C195:N195">SUM(C196:C199)</f>
        <v>162456</v>
      </c>
      <c r="D195" s="58">
        <f t="shared" si="107"/>
        <v>0</v>
      </c>
      <c r="E195" s="58">
        <f t="shared" si="107"/>
        <v>0</v>
      </c>
      <c r="F195" s="58">
        <f t="shared" si="107"/>
        <v>124035</v>
      </c>
      <c r="G195" s="58">
        <f t="shared" si="107"/>
        <v>0</v>
      </c>
      <c r="H195" s="58">
        <f t="shared" si="107"/>
        <v>0</v>
      </c>
      <c r="I195" s="58">
        <f t="shared" si="107"/>
        <v>38421</v>
      </c>
      <c r="J195" s="58">
        <f t="shared" si="107"/>
        <v>0</v>
      </c>
      <c r="K195" s="58">
        <f t="shared" si="107"/>
        <v>0</v>
      </c>
      <c r="L195" s="58">
        <f t="shared" si="107"/>
        <v>0</v>
      </c>
      <c r="M195" s="58">
        <f t="shared" si="107"/>
        <v>162456</v>
      </c>
      <c r="N195" s="58">
        <f t="shared" si="107"/>
        <v>162456</v>
      </c>
      <c r="O195" s="88">
        <f t="shared" si="78"/>
        <v>0</v>
      </c>
      <c r="P195" s="88">
        <f t="shared" si="79"/>
        <v>0</v>
      </c>
    </row>
    <row r="196" spans="1:16" s="64" customFormat="1" ht="14.25" customHeight="1">
      <c r="A196" s="60">
        <v>321</v>
      </c>
      <c r="B196" s="61" t="s">
        <v>26</v>
      </c>
      <c r="C196" s="62">
        <f>SUM(D196:L196)</f>
        <v>40975</v>
      </c>
      <c r="D196" s="62"/>
      <c r="E196" s="62"/>
      <c r="F196" s="63">
        <v>3675</v>
      </c>
      <c r="G196" s="62"/>
      <c r="H196" s="62"/>
      <c r="I196" s="63">
        <v>37300</v>
      </c>
      <c r="J196" s="62"/>
      <c r="K196" s="62"/>
      <c r="L196" s="62"/>
      <c r="M196" s="62">
        <f>C196</f>
        <v>40975</v>
      </c>
      <c r="N196" s="67">
        <f>M196</f>
        <v>40975</v>
      </c>
      <c r="O196" s="88">
        <f t="shared" si="78"/>
        <v>0</v>
      </c>
      <c r="P196" s="88">
        <f t="shared" si="79"/>
        <v>0</v>
      </c>
    </row>
    <row r="197" spans="1:16" s="64" customFormat="1" ht="14.25" customHeight="1">
      <c r="A197" s="60">
        <v>322</v>
      </c>
      <c r="B197" s="61" t="s">
        <v>27</v>
      </c>
      <c r="C197" s="62">
        <f>SUM(D197:L197)</f>
        <v>34300</v>
      </c>
      <c r="D197" s="62"/>
      <c r="E197" s="62"/>
      <c r="F197" s="63">
        <v>34300</v>
      </c>
      <c r="G197" s="62"/>
      <c r="H197" s="62"/>
      <c r="I197" s="63"/>
      <c r="J197" s="62"/>
      <c r="K197" s="62"/>
      <c r="L197" s="62"/>
      <c r="M197" s="62">
        <f>C197</f>
        <v>34300</v>
      </c>
      <c r="N197" s="67">
        <f>M197</f>
        <v>34300</v>
      </c>
      <c r="O197" s="88">
        <f t="shared" si="78"/>
        <v>0</v>
      </c>
      <c r="P197" s="88">
        <f t="shared" si="79"/>
        <v>0</v>
      </c>
    </row>
    <row r="198" spans="1:16" s="64" customFormat="1" ht="14.25" customHeight="1">
      <c r="A198" s="60">
        <v>323</v>
      </c>
      <c r="B198" s="61" t="s">
        <v>28</v>
      </c>
      <c r="C198" s="62">
        <f>SUM(D198:L198)</f>
        <v>82218</v>
      </c>
      <c r="D198" s="62"/>
      <c r="E198" s="62"/>
      <c r="F198" s="63">
        <v>82218</v>
      </c>
      <c r="G198" s="62"/>
      <c r="H198" s="62"/>
      <c r="I198" s="63"/>
      <c r="J198" s="62"/>
      <c r="K198" s="62"/>
      <c r="L198" s="62"/>
      <c r="M198" s="62">
        <f>C198</f>
        <v>82218</v>
      </c>
      <c r="N198" s="67">
        <f>M198</f>
        <v>82218</v>
      </c>
      <c r="O198" s="88">
        <f t="shared" si="78"/>
        <v>0</v>
      </c>
      <c r="P198" s="88">
        <f t="shared" si="79"/>
        <v>0</v>
      </c>
    </row>
    <row r="199" spans="1:16" s="64" customFormat="1" ht="14.25" customHeight="1">
      <c r="A199" s="60">
        <v>329</v>
      </c>
      <c r="B199" s="61" t="s">
        <v>29</v>
      </c>
      <c r="C199" s="62">
        <f>SUM(D199:L199)</f>
        <v>4963</v>
      </c>
      <c r="D199" s="62"/>
      <c r="E199" s="62"/>
      <c r="F199" s="63">
        <v>3842</v>
      </c>
      <c r="G199" s="62"/>
      <c r="H199" s="62"/>
      <c r="I199" s="63">
        <v>1121</v>
      </c>
      <c r="J199" s="62"/>
      <c r="K199" s="62"/>
      <c r="L199" s="62"/>
      <c r="M199" s="62">
        <f>C199</f>
        <v>4963</v>
      </c>
      <c r="N199" s="67">
        <f>M199</f>
        <v>4963</v>
      </c>
      <c r="O199" s="88">
        <f aca="true" t="shared" si="108" ref="O199:O270">C199-M199</f>
        <v>0</v>
      </c>
      <c r="P199" s="88">
        <f aca="true" t="shared" si="109" ref="P199:P270">C199-N199</f>
        <v>0</v>
      </c>
    </row>
    <row r="200" spans="1:16" ht="15" customHeight="1" hidden="1">
      <c r="A200" s="56">
        <v>34</v>
      </c>
      <c r="B200" s="57" t="s">
        <v>30</v>
      </c>
      <c r="C200" s="58">
        <f aca="true" t="shared" si="110" ref="C200:N200">SUM(C201)</f>
        <v>0</v>
      </c>
      <c r="D200" s="58">
        <f t="shared" si="110"/>
        <v>0</v>
      </c>
      <c r="E200" s="58">
        <f t="shared" si="110"/>
        <v>0</v>
      </c>
      <c r="F200" s="58">
        <f t="shared" si="110"/>
        <v>0</v>
      </c>
      <c r="G200" s="58">
        <f t="shared" si="110"/>
        <v>0</v>
      </c>
      <c r="H200" s="58">
        <f t="shared" si="110"/>
        <v>0</v>
      </c>
      <c r="I200" s="58">
        <f t="shared" si="110"/>
        <v>0</v>
      </c>
      <c r="J200" s="58">
        <f t="shared" si="110"/>
        <v>0</v>
      </c>
      <c r="K200" s="58">
        <f t="shared" si="110"/>
        <v>0</v>
      </c>
      <c r="L200" s="58">
        <f t="shared" si="110"/>
        <v>0</v>
      </c>
      <c r="M200" s="58">
        <f t="shared" si="110"/>
        <v>0</v>
      </c>
      <c r="N200" s="58">
        <f t="shared" si="110"/>
        <v>0</v>
      </c>
      <c r="O200" s="88">
        <f t="shared" si="108"/>
        <v>0</v>
      </c>
      <c r="P200" s="88">
        <f t="shared" si="109"/>
        <v>0</v>
      </c>
    </row>
    <row r="201" spans="1:16" ht="15" customHeight="1" hidden="1">
      <c r="A201" s="69">
        <v>343</v>
      </c>
      <c r="B201" s="70" t="s">
        <v>31</v>
      </c>
      <c r="C201" s="71">
        <f>SUM(D201:L201)</f>
        <v>0</v>
      </c>
      <c r="D201" s="71"/>
      <c r="E201" s="71"/>
      <c r="F201" s="71"/>
      <c r="G201" s="71"/>
      <c r="H201" s="71"/>
      <c r="I201" s="71"/>
      <c r="J201" s="71"/>
      <c r="K201" s="71"/>
      <c r="L201" s="71"/>
      <c r="M201" s="71">
        <f>C201</f>
        <v>0</v>
      </c>
      <c r="N201" s="71">
        <f>M201</f>
        <v>0</v>
      </c>
      <c r="O201" s="88">
        <f t="shared" si="108"/>
        <v>0</v>
      </c>
      <c r="P201" s="88">
        <f t="shared" si="109"/>
        <v>0</v>
      </c>
    </row>
    <row r="202" spans="1:16" ht="15" customHeight="1" hidden="1">
      <c r="A202" s="69"/>
      <c r="B202" s="70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88">
        <f t="shared" si="108"/>
        <v>0</v>
      </c>
      <c r="P202" s="88">
        <f t="shared" si="109"/>
        <v>0</v>
      </c>
    </row>
    <row r="203" spans="1:16" s="74" customFormat="1" ht="14.25" customHeight="1">
      <c r="A203" s="52" t="s">
        <v>41</v>
      </c>
      <c r="B203" s="53" t="s">
        <v>59</v>
      </c>
      <c r="C203" s="54">
        <f aca="true" t="shared" si="111" ref="C203:N203">SUM(C204)</f>
        <v>1060</v>
      </c>
      <c r="D203" s="54">
        <f t="shared" si="111"/>
        <v>0</v>
      </c>
      <c r="E203" s="54">
        <f t="shared" si="111"/>
        <v>0</v>
      </c>
      <c r="F203" s="54">
        <f t="shared" si="111"/>
        <v>0</v>
      </c>
      <c r="G203" s="54">
        <f t="shared" si="111"/>
        <v>0</v>
      </c>
      <c r="H203" s="54">
        <f t="shared" si="111"/>
        <v>1060</v>
      </c>
      <c r="I203" s="54">
        <f t="shared" si="111"/>
        <v>0</v>
      </c>
      <c r="J203" s="54">
        <f t="shared" si="111"/>
        <v>0</v>
      </c>
      <c r="K203" s="54">
        <f t="shared" si="111"/>
        <v>0</v>
      </c>
      <c r="L203" s="54">
        <f t="shared" si="111"/>
        <v>0</v>
      </c>
      <c r="M203" s="54">
        <f t="shared" si="111"/>
        <v>1060</v>
      </c>
      <c r="N203" s="54">
        <f t="shared" si="111"/>
        <v>1060</v>
      </c>
      <c r="O203" s="88">
        <f t="shared" si="108"/>
        <v>0</v>
      </c>
      <c r="P203" s="88">
        <f t="shared" si="109"/>
        <v>0</v>
      </c>
    </row>
    <row r="204" spans="1:16" ht="14.25" customHeight="1">
      <c r="A204" s="56">
        <v>3</v>
      </c>
      <c r="B204" s="57" t="s">
        <v>20</v>
      </c>
      <c r="C204" s="58">
        <f aca="true" t="shared" si="112" ref="C204:N204">SUM(C205+C209+C214)</f>
        <v>1060</v>
      </c>
      <c r="D204" s="58">
        <f t="shared" si="112"/>
        <v>0</v>
      </c>
      <c r="E204" s="58">
        <f t="shared" si="112"/>
        <v>0</v>
      </c>
      <c r="F204" s="58">
        <f t="shared" si="112"/>
        <v>0</v>
      </c>
      <c r="G204" s="58">
        <f t="shared" si="112"/>
        <v>0</v>
      </c>
      <c r="H204" s="58">
        <f t="shared" si="112"/>
        <v>1060</v>
      </c>
      <c r="I204" s="58">
        <f t="shared" si="112"/>
        <v>0</v>
      </c>
      <c r="J204" s="58">
        <f t="shared" si="112"/>
        <v>0</v>
      </c>
      <c r="K204" s="58">
        <f t="shared" si="112"/>
        <v>0</v>
      </c>
      <c r="L204" s="58">
        <f t="shared" si="112"/>
        <v>0</v>
      </c>
      <c r="M204" s="58">
        <f t="shared" si="112"/>
        <v>1060</v>
      </c>
      <c r="N204" s="58">
        <f t="shared" si="112"/>
        <v>1060</v>
      </c>
      <c r="O204" s="88">
        <f t="shared" si="108"/>
        <v>0</v>
      </c>
      <c r="P204" s="88">
        <f t="shared" si="109"/>
        <v>0</v>
      </c>
    </row>
    <row r="205" spans="1:16" ht="15" customHeight="1" hidden="1">
      <c r="A205" s="56">
        <v>31</v>
      </c>
      <c r="B205" s="57" t="s">
        <v>21</v>
      </c>
      <c r="C205" s="58">
        <f aca="true" t="shared" si="113" ref="C205:N205">SUM(C206:C208)</f>
        <v>0</v>
      </c>
      <c r="D205" s="58">
        <f t="shared" si="113"/>
        <v>0</v>
      </c>
      <c r="E205" s="58">
        <f t="shared" si="113"/>
        <v>0</v>
      </c>
      <c r="F205" s="58">
        <f t="shared" si="113"/>
        <v>0</v>
      </c>
      <c r="G205" s="58">
        <f t="shared" si="113"/>
        <v>0</v>
      </c>
      <c r="H205" s="58">
        <f t="shared" si="113"/>
        <v>0</v>
      </c>
      <c r="I205" s="58">
        <f t="shared" si="113"/>
        <v>0</v>
      </c>
      <c r="J205" s="58">
        <f t="shared" si="113"/>
        <v>0</v>
      </c>
      <c r="K205" s="58">
        <f t="shared" si="113"/>
        <v>0</v>
      </c>
      <c r="L205" s="58">
        <f t="shared" si="113"/>
        <v>0</v>
      </c>
      <c r="M205" s="58">
        <f t="shared" si="113"/>
        <v>0</v>
      </c>
      <c r="N205" s="58">
        <f t="shared" si="113"/>
        <v>0</v>
      </c>
      <c r="O205" s="88">
        <f t="shared" si="108"/>
        <v>0</v>
      </c>
      <c r="P205" s="88">
        <f t="shared" si="109"/>
        <v>0</v>
      </c>
    </row>
    <row r="206" spans="1:16" ht="15" customHeight="1" hidden="1">
      <c r="A206" s="69">
        <v>311</v>
      </c>
      <c r="B206" s="70" t="s">
        <v>22</v>
      </c>
      <c r="C206" s="71">
        <f>SUM(D206:L206)</f>
        <v>0</v>
      </c>
      <c r="D206" s="71">
        <v>0</v>
      </c>
      <c r="E206" s="71"/>
      <c r="F206" s="71"/>
      <c r="G206" s="71"/>
      <c r="H206" s="71"/>
      <c r="I206" s="71"/>
      <c r="J206" s="71"/>
      <c r="K206" s="71"/>
      <c r="L206" s="71"/>
      <c r="M206" s="71">
        <f>C206</f>
        <v>0</v>
      </c>
      <c r="N206" s="71">
        <f>M206</f>
        <v>0</v>
      </c>
      <c r="O206" s="88">
        <f t="shared" si="108"/>
        <v>0</v>
      </c>
      <c r="P206" s="88">
        <f t="shared" si="109"/>
        <v>0</v>
      </c>
    </row>
    <row r="207" spans="1:16" ht="15" customHeight="1" hidden="1">
      <c r="A207" s="69">
        <v>312</v>
      </c>
      <c r="B207" s="70" t="s">
        <v>23</v>
      </c>
      <c r="C207" s="71">
        <f>SUM(D207:L207)</f>
        <v>0</v>
      </c>
      <c r="D207" s="71">
        <v>0</v>
      </c>
      <c r="E207" s="71"/>
      <c r="F207" s="71"/>
      <c r="G207" s="71"/>
      <c r="H207" s="71"/>
      <c r="I207" s="71"/>
      <c r="J207" s="71"/>
      <c r="K207" s="71"/>
      <c r="L207" s="71"/>
      <c r="M207" s="71">
        <f>C207</f>
        <v>0</v>
      </c>
      <c r="N207" s="71">
        <f>M207</f>
        <v>0</v>
      </c>
      <c r="O207" s="88">
        <f t="shared" si="108"/>
        <v>0</v>
      </c>
      <c r="P207" s="88">
        <f t="shared" si="109"/>
        <v>0</v>
      </c>
    </row>
    <row r="208" spans="1:16" ht="15" customHeight="1" hidden="1">
      <c r="A208" s="69">
        <v>313</v>
      </c>
      <c r="B208" s="70" t="s">
        <v>24</v>
      </c>
      <c r="C208" s="71">
        <f>SUM(D208:L208)</f>
        <v>0</v>
      </c>
      <c r="D208" s="71">
        <v>0</v>
      </c>
      <c r="E208" s="71"/>
      <c r="F208" s="71"/>
      <c r="G208" s="71"/>
      <c r="H208" s="71"/>
      <c r="I208" s="71"/>
      <c r="J208" s="71"/>
      <c r="K208" s="71"/>
      <c r="L208" s="71"/>
      <c r="M208" s="71">
        <f>C208</f>
        <v>0</v>
      </c>
      <c r="N208" s="71">
        <f>M208</f>
        <v>0</v>
      </c>
      <c r="O208" s="88">
        <f t="shared" si="108"/>
        <v>0</v>
      </c>
      <c r="P208" s="88">
        <f t="shared" si="109"/>
        <v>0</v>
      </c>
    </row>
    <row r="209" spans="1:16" ht="14.25" customHeight="1">
      <c r="A209" s="56">
        <v>32</v>
      </c>
      <c r="B209" s="57" t="s">
        <v>25</v>
      </c>
      <c r="C209" s="58">
        <f aca="true" t="shared" si="114" ref="C209:N209">SUM(C210:C213)</f>
        <v>1060</v>
      </c>
      <c r="D209" s="58">
        <f t="shared" si="114"/>
        <v>0</v>
      </c>
      <c r="E209" s="58">
        <f t="shared" si="114"/>
        <v>0</v>
      </c>
      <c r="F209" s="58">
        <f t="shared" si="114"/>
        <v>0</v>
      </c>
      <c r="G209" s="58">
        <f t="shared" si="114"/>
        <v>0</v>
      </c>
      <c r="H209" s="58">
        <f t="shared" si="114"/>
        <v>1060</v>
      </c>
      <c r="I209" s="58">
        <f t="shared" si="114"/>
        <v>0</v>
      </c>
      <c r="J209" s="58">
        <f t="shared" si="114"/>
        <v>0</v>
      </c>
      <c r="K209" s="58">
        <f t="shared" si="114"/>
        <v>0</v>
      </c>
      <c r="L209" s="58">
        <f t="shared" si="114"/>
        <v>0</v>
      </c>
      <c r="M209" s="58">
        <f t="shared" si="114"/>
        <v>1060</v>
      </c>
      <c r="N209" s="58">
        <f t="shared" si="114"/>
        <v>1060</v>
      </c>
      <c r="O209" s="88">
        <f t="shared" si="108"/>
        <v>0</v>
      </c>
      <c r="P209" s="88">
        <f t="shared" si="109"/>
        <v>0</v>
      </c>
    </row>
    <row r="210" spans="1:16" s="59" customFormat="1" ht="14.25" customHeight="1" hidden="1">
      <c r="A210" s="69">
        <v>321</v>
      </c>
      <c r="B210" s="70" t="s">
        <v>26</v>
      </c>
      <c r="C210" s="71">
        <f>SUM(D210:L210)</f>
        <v>0</v>
      </c>
      <c r="D210" s="71">
        <v>0</v>
      </c>
      <c r="E210" s="71"/>
      <c r="F210" s="71"/>
      <c r="G210" s="71"/>
      <c r="H210" s="71">
        <v>0</v>
      </c>
      <c r="I210" s="71"/>
      <c r="J210" s="71"/>
      <c r="K210" s="71"/>
      <c r="L210" s="71"/>
      <c r="M210" s="71">
        <f>C210</f>
        <v>0</v>
      </c>
      <c r="N210" s="71">
        <f>M210</f>
        <v>0</v>
      </c>
      <c r="O210" s="88">
        <f t="shared" si="108"/>
        <v>0</v>
      </c>
      <c r="P210" s="88">
        <f t="shared" si="109"/>
        <v>0</v>
      </c>
    </row>
    <row r="211" spans="1:16" s="68" customFormat="1" ht="17.25" customHeight="1">
      <c r="A211" s="65">
        <v>322</v>
      </c>
      <c r="B211" s="66" t="s">
        <v>27</v>
      </c>
      <c r="C211" s="67">
        <f>SUM(D211:L211)</f>
        <v>1060</v>
      </c>
      <c r="D211" s="67">
        <v>0</v>
      </c>
      <c r="E211" s="67">
        <v>0</v>
      </c>
      <c r="F211" s="67">
        <v>0</v>
      </c>
      <c r="G211" s="67">
        <v>0</v>
      </c>
      <c r="H211" s="63">
        <v>1060</v>
      </c>
      <c r="I211" s="67">
        <v>0</v>
      </c>
      <c r="J211" s="67">
        <v>0</v>
      </c>
      <c r="K211" s="67">
        <v>0</v>
      </c>
      <c r="L211" s="67">
        <v>0</v>
      </c>
      <c r="M211" s="67">
        <f>C211</f>
        <v>1060</v>
      </c>
      <c r="N211" s="67">
        <f>M211</f>
        <v>1060</v>
      </c>
      <c r="O211" s="88">
        <f t="shared" si="108"/>
        <v>0</v>
      </c>
      <c r="P211" s="88">
        <f t="shared" si="109"/>
        <v>0</v>
      </c>
    </row>
    <row r="212" spans="1:16" ht="17.25" customHeight="1" hidden="1">
      <c r="A212" s="69">
        <v>323</v>
      </c>
      <c r="B212" s="70" t="s">
        <v>28</v>
      </c>
      <c r="C212" s="71">
        <f>SUM(D212:L212)</f>
        <v>0</v>
      </c>
      <c r="D212" s="71"/>
      <c r="E212" s="71"/>
      <c r="F212" s="71"/>
      <c r="G212" s="71"/>
      <c r="H212" s="71">
        <v>0</v>
      </c>
      <c r="I212" s="71"/>
      <c r="J212" s="71"/>
      <c r="K212" s="71"/>
      <c r="L212" s="71"/>
      <c r="M212" s="71">
        <f>C212</f>
        <v>0</v>
      </c>
      <c r="N212" s="71">
        <f>M212</f>
        <v>0</v>
      </c>
      <c r="O212" s="88">
        <f t="shared" si="108"/>
        <v>0</v>
      </c>
      <c r="P212" s="88">
        <f t="shared" si="109"/>
        <v>0</v>
      </c>
    </row>
    <row r="213" spans="1:16" ht="17.25" customHeight="1" hidden="1">
      <c r="A213" s="69">
        <v>329</v>
      </c>
      <c r="B213" s="70" t="s">
        <v>29</v>
      </c>
      <c r="C213" s="71">
        <f>SUM(D213:L213)</f>
        <v>0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>
        <f>C213</f>
        <v>0</v>
      </c>
      <c r="N213" s="71">
        <f>M213</f>
        <v>0</v>
      </c>
      <c r="O213" s="88">
        <f t="shared" si="108"/>
        <v>0</v>
      </c>
      <c r="P213" s="88">
        <f t="shared" si="109"/>
        <v>0</v>
      </c>
    </row>
    <row r="214" spans="1:16" ht="17.25" customHeight="1" hidden="1">
      <c r="A214" s="56">
        <v>34</v>
      </c>
      <c r="B214" s="57" t="s">
        <v>30</v>
      </c>
      <c r="C214" s="58">
        <f>SUM(C215)</f>
        <v>0</v>
      </c>
      <c r="D214" s="58">
        <f aca="true" t="shared" si="115" ref="D214:N214">SUM(D215)</f>
        <v>0</v>
      </c>
      <c r="E214" s="58">
        <f t="shared" si="115"/>
        <v>0</v>
      </c>
      <c r="F214" s="58">
        <f t="shared" si="115"/>
        <v>0</v>
      </c>
      <c r="G214" s="58">
        <f t="shared" si="115"/>
        <v>0</v>
      </c>
      <c r="H214" s="58">
        <f t="shared" si="115"/>
        <v>0</v>
      </c>
      <c r="I214" s="58">
        <f t="shared" si="115"/>
        <v>0</v>
      </c>
      <c r="J214" s="58">
        <f t="shared" si="115"/>
        <v>0</v>
      </c>
      <c r="K214" s="58">
        <f t="shared" si="115"/>
        <v>0</v>
      </c>
      <c r="L214" s="58">
        <f t="shared" si="115"/>
        <v>0</v>
      </c>
      <c r="M214" s="58">
        <f t="shared" si="115"/>
        <v>0</v>
      </c>
      <c r="N214" s="58">
        <f t="shared" si="115"/>
        <v>0</v>
      </c>
      <c r="O214" s="88">
        <f t="shared" si="108"/>
        <v>0</v>
      </c>
      <c r="P214" s="88">
        <f t="shared" si="109"/>
        <v>0</v>
      </c>
    </row>
    <row r="215" spans="1:16" ht="17.25" customHeight="1" hidden="1">
      <c r="A215" s="69">
        <v>343</v>
      </c>
      <c r="B215" s="70" t="s">
        <v>31</v>
      </c>
      <c r="C215" s="71">
        <f>SUM(D215:L215)</f>
        <v>0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>
        <f>C215</f>
        <v>0</v>
      </c>
      <c r="N215" s="71">
        <f>C215</f>
        <v>0</v>
      </c>
      <c r="O215" s="88">
        <f t="shared" si="108"/>
        <v>0</v>
      </c>
      <c r="P215" s="88">
        <f t="shared" si="109"/>
        <v>0</v>
      </c>
    </row>
    <row r="216" spans="1:16" s="74" customFormat="1" ht="17.25" customHeight="1" hidden="1">
      <c r="A216" s="52" t="s">
        <v>41</v>
      </c>
      <c r="B216" s="53" t="s">
        <v>78</v>
      </c>
      <c r="C216" s="54">
        <f aca="true" t="shared" si="116" ref="C216:N216">SUM(C220+C217)</f>
        <v>0</v>
      </c>
      <c r="D216" s="54">
        <f t="shared" si="116"/>
        <v>0</v>
      </c>
      <c r="E216" s="54">
        <f t="shared" si="116"/>
        <v>0</v>
      </c>
      <c r="F216" s="54">
        <f t="shared" si="116"/>
        <v>0</v>
      </c>
      <c r="G216" s="54">
        <f t="shared" si="116"/>
        <v>0</v>
      </c>
      <c r="H216" s="54">
        <f t="shared" si="116"/>
        <v>0</v>
      </c>
      <c r="I216" s="54">
        <f t="shared" si="116"/>
        <v>0</v>
      </c>
      <c r="J216" s="54">
        <f t="shared" si="116"/>
        <v>0</v>
      </c>
      <c r="K216" s="54">
        <f t="shared" si="116"/>
        <v>0</v>
      </c>
      <c r="L216" s="54">
        <f t="shared" si="116"/>
        <v>0</v>
      </c>
      <c r="M216" s="54">
        <f t="shared" si="116"/>
        <v>0</v>
      </c>
      <c r="N216" s="54">
        <f t="shared" si="116"/>
        <v>0</v>
      </c>
      <c r="O216" s="88">
        <f t="shared" si="108"/>
        <v>0</v>
      </c>
      <c r="P216" s="88">
        <f t="shared" si="109"/>
        <v>0</v>
      </c>
    </row>
    <row r="217" spans="1:16" ht="17.25" customHeight="1" hidden="1">
      <c r="A217" s="56">
        <v>32</v>
      </c>
      <c r="B217" s="57" t="s">
        <v>25</v>
      </c>
      <c r="C217" s="58">
        <f aca="true" t="shared" si="117" ref="C217:N217">SUM(C218:C219)</f>
        <v>0</v>
      </c>
      <c r="D217" s="58">
        <f t="shared" si="117"/>
        <v>0</v>
      </c>
      <c r="E217" s="58">
        <f t="shared" si="117"/>
        <v>0</v>
      </c>
      <c r="F217" s="58">
        <f t="shared" si="117"/>
        <v>0</v>
      </c>
      <c r="G217" s="58">
        <f t="shared" si="117"/>
        <v>0</v>
      </c>
      <c r="H217" s="58">
        <f t="shared" si="117"/>
        <v>0</v>
      </c>
      <c r="I217" s="58">
        <f t="shared" si="117"/>
        <v>0</v>
      </c>
      <c r="J217" s="58">
        <f t="shared" si="117"/>
        <v>0</v>
      </c>
      <c r="K217" s="58">
        <f t="shared" si="117"/>
        <v>0</v>
      </c>
      <c r="L217" s="58">
        <f t="shared" si="117"/>
        <v>0</v>
      </c>
      <c r="M217" s="58">
        <f t="shared" si="117"/>
        <v>0</v>
      </c>
      <c r="N217" s="58">
        <f t="shared" si="117"/>
        <v>0</v>
      </c>
      <c r="O217" s="88">
        <f t="shared" si="108"/>
        <v>0</v>
      </c>
      <c r="P217" s="88">
        <f t="shared" si="109"/>
        <v>0</v>
      </c>
    </row>
    <row r="218" spans="1:16" s="59" customFormat="1" ht="17.25" customHeight="1" hidden="1">
      <c r="A218" s="69">
        <v>321</v>
      </c>
      <c r="B218" s="70" t="s">
        <v>26</v>
      </c>
      <c r="C218" s="71">
        <f>SUM(D218:L218)</f>
        <v>0</v>
      </c>
      <c r="D218" s="71">
        <v>0</v>
      </c>
      <c r="E218" s="71"/>
      <c r="F218" s="71"/>
      <c r="G218" s="71">
        <v>0</v>
      </c>
      <c r="H218" s="71">
        <v>0</v>
      </c>
      <c r="I218" s="71"/>
      <c r="J218" s="71"/>
      <c r="K218" s="71"/>
      <c r="L218" s="71"/>
      <c r="M218" s="71">
        <f>C218</f>
        <v>0</v>
      </c>
      <c r="N218" s="71">
        <f>M218</f>
        <v>0</v>
      </c>
      <c r="O218" s="88">
        <f t="shared" si="108"/>
        <v>0</v>
      </c>
      <c r="P218" s="88">
        <f t="shared" si="109"/>
        <v>0</v>
      </c>
    </row>
    <row r="219" spans="1:16" s="64" customFormat="1" ht="17.25" customHeight="1" hidden="1">
      <c r="A219" s="60">
        <v>322</v>
      </c>
      <c r="B219" s="61" t="s">
        <v>27</v>
      </c>
      <c r="C219" s="62">
        <f>SUM(D219:L219)</f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/>
      <c r="J219" s="62"/>
      <c r="K219" s="62"/>
      <c r="L219" s="62"/>
      <c r="M219" s="62">
        <f>C219</f>
        <v>0</v>
      </c>
      <c r="N219" s="62">
        <f>M219</f>
        <v>0</v>
      </c>
      <c r="O219" s="88">
        <f t="shared" si="108"/>
        <v>0</v>
      </c>
      <c r="P219" s="88">
        <f t="shared" si="109"/>
        <v>0</v>
      </c>
    </row>
    <row r="220" spans="1:16" ht="17.25" customHeight="1" hidden="1">
      <c r="A220" s="56">
        <v>4</v>
      </c>
      <c r="B220" s="57" t="s">
        <v>33</v>
      </c>
      <c r="C220" s="58">
        <f aca="true" t="shared" si="118" ref="C220:N220">SUM(C221+C223)</f>
        <v>0</v>
      </c>
      <c r="D220" s="58">
        <f t="shared" si="118"/>
        <v>0</v>
      </c>
      <c r="E220" s="58">
        <f t="shared" si="118"/>
        <v>0</v>
      </c>
      <c r="F220" s="58">
        <f t="shared" si="118"/>
        <v>0</v>
      </c>
      <c r="G220" s="58">
        <f t="shared" si="118"/>
        <v>0</v>
      </c>
      <c r="H220" s="58">
        <f t="shared" si="118"/>
        <v>0</v>
      </c>
      <c r="I220" s="58">
        <f t="shared" si="118"/>
        <v>0</v>
      </c>
      <c r="J220" s="58">
        <f t="shared" si="118"/>
        <v>0</v>
      </c>
      <c r="K220" s="58">
        <f t="shared" si="118"/>
        <v>0</v>
      </c>
      <c r="L220" s="58">
        <f t="shared" si="118"/>
        <v>0</v>
      </c>
      <c r="M220" s="58">
        <f t="shared" si="118"/>
        <v>0</v>
      </c>
      <c r="N220" s="58">
        <f t="shared" si="118"/>
        <v>0</v>
      </c>
      <c r="O220" s="88">
        <f t="shared" si="108"/>
        <v>0</v>
      </c>
      <c r="P220" s="88">
        <f t="shared" si="109"/>
        <v>0</v>
      </c>
    </row>
    <row r="221" spans="1:16" ht="17.25" customHeight="1" hidden="1">
      <c r="A221" s="56">
        <v>41</v>
      </c>
      <c r="B221" s="57" t="s">
        <v>37</v>
      </c>
      <c r="C221" s="58">
        <f aca="true" t="shared" si="119" ref="C221:N221">SUM(C222)</f>
        <v>0</v>
      </c>
      <c r="D221" s="58">
        <f t="shared" si="119"/>
        <v>0</v>
      </c>
      <c r="E221" s="58">
        <f t="shared" si="119"/>
        <v>0</v>
      </c>
      <c r="F221" s="58">
        <f t="shared" si="119"/>
        <v>0</v>
      </c>
      <c r="G221" s="58">
        <f t="shared" si="119"/>
        <v>0</v>
      </c>
      <c r="H221" s="58">
        <f t="shared" si="119"/>
        <v>0</v>
      </c>
      <c r="I221" s="58">
        <f t="shared" si="119"/>
        <v>0</v>
      </c>
      <c r="J221" s="58">
        <f t="shared" si="119"/>
        <v>0</v>
      </c>
      <c r="K221" s="58">
        <f t="shared" si="119"/>
        <v>0</v>
      </c>
      <c r="L221" s="58">
        <f t="shared" si="119"/>
        <v>0</v>
      </c>
      <c r="M221" s="58">
        <f t="shared" si="119"/>
        <v>0</v>
      </c>
      <c r="N221" s="58">
        <f t="shared" si="119"/>
        <v>0</v>
      </c>
      <c r="O221" s="88">
        <f t="shared" si="108"/>
        <v>0</v>
      </c>
      <c r="P221" s="88">
        <f t="shared" si="109"/>
        <v>0</v>
      </c>
    </row>
    <row r="222" spans="1:16" ht="17.25" customHeight="1" hidden="1">
      <c r="A222" s="69">
        <v>411</v>
      </c>
      <c r="B222" s="70" t="s">
        <v>35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8">
        <f t="shared" si="108"/>
        <v>0</v>
      </c>
      <c r="P222" s="88">
        <f t="shared" si="109"/>
        <v>0</v>
      </c>
    </row>
    <row r="223" spans="1:16" ht="17.25" customHeight="1" hidden="1">
      <c r="A223" s="56">
        <v>42</v>
      </c>
      <c r="B223" s="57" t="s">
        <v>34</v>
      </c>
      <c r="C223" s="58">
        <f aca="true" t="shared" si="120" ref="C223:N223">SUM(C224:C224)</f>
        <v>0</v>
      </c>
      <c r="D223" s="58">
        <f t="shared" si="120"/>
        <v>0</v>
      </c>
      <c r="E223" s="58">
        <f t="shared" si="120"/>
        <v>0</v>
      </c>
      <c r="F223" s="58">
        <f t="shared" si="120"/>
        <v>0</v>
      </c>
      <c r="G223" s="58">
        <f t="shared" si="120"/>
        <v>0</v>
      </c>
      <c r="H223" s="58">
        <f t="shared" si="120"/>
        <v>0</v>
      </c>
      <c r="I223" s="58">
        <f t="shared" si="120"/>
        <v>0</v>
      </c>
      <c r="J223" s="58">
        <f t="shared" si="120"/>
        <v>0</v>
      </c>
      <c r="K223" s="58">
        <f t="shared" si="120"/>
        <v>0</v>
      </c>
      <c r="L223" s="58">
        <f t="shared" si="120"/>
        <v>0</v>
      </c>
      <c r="M223" s="58">
        <f t="shared" si="120"/>
        <v>0</v>
      </c>
      <c r="N223" s="58">
        <f t="shared" si="120"/>
        <v>0</v>
      </c>
      <c r="O223" s="88">
        <f t="shared" si="108"/>
        <v>0</v>
      </c>
      <c r="P223" s="88">
        <f t="shared" si="109"/>
        <v>0</v>
      </c>
    </row>
    <row r="224" spans="1:16" s="64" customFormat="1" ht="17.25" customHeight="1" hidden="1">
      <c r="A224" s="60">
        <v>422</v>
      </c>
      <c r="B224" s="61" t="s">
        <v>32</v>
      </c>
      <c r="C224" s="62">
        <f>SUM(D224:L224)</f>
        <v>0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f>C224</f>
        <v>0</v>
      </c>
      <c r="N224" s="62">
        <f>M224</f>
        <v>0</v>
      </c>
      <c r="O224" s="88">
        <f t="shared" si="108"/>
        <v>0</v>
      </c>
      <c r="P224" s="88">
        <f t="shared" si="109"/>
        <v>0</v>
      </c>
    </row>
    <row r="225" spans="1:16" s="55" customFormat="1" ht="15" customHeight="1">
      <c r="A225" s="52" t="s">
        <v>41</v>
      </c>
      <c r="B225" s="53" t="s">
        <v>51</v>
      </c>
      <c r="C225" s="54">
        <f aca="true" t="shared" si="121" ref="C225:N225">SUM(C226)</f>
        <v>30765</v>
      </c>
      <c r="D225" s="54">
        <f t="shared" si="121"/>
        <v>0</v>
      </c>
      <c r="E225" s="54">
        <f t="shared" si="121"/>
        <v>0</v>
      </c>
      <c r="F225" s="54">
        <f t="shared" si="121"/>
        <v>0</v>
      </c>
      <c r="G225" s="54">
        <f t="shared" si="121"/>
        <v>0</v>
      </c>
      <c r="H225" s="54">
        <f t="shared" si="121"/>
        <v>0</v>
      </c>
      <c r="I225" s="54">
        <f t="shared" si="121"/>
        <v>30765</v>
      </c>
      <c r="J225" s="54">
        <f t="shared" si="121"/>
        <v>0</v>
      </c>
      <c r="K225" s="54">
        <f t="shared" si="121"/>
        <v>0</v>
      </c>
      <c r="L225" s="54">
        <f t="shared" si="121"/>
        <v>0</v>
      </c>
      <c r="M225" s="54">
        <f t="shared" si="121"/>
        <v>30765</v>
      </c>
      <c r="N225" s="54">
        <f t="shared" si="121"/>
        <v>30765</v>
      </c>
      <c r="O225" s="88">
        <f t="shared" si="108"/>
        <v>0</v>
      </c>
      <c r="P225" s="88">
        <f t="shared" si="109"/>
        <v>0</v>
      </c>
    </row>
    <row r="226" spans="1:16" s="59" customFormat="1" ht="15" customHeight="1">
      <c r="A226" s="56">
        <v>3</v>
      </c>
      <c r="B226" s="57" t="s">
        <v>20</v>
      </c>
      <c r="C226" s="58">
        <f>SUM(C231+C227)</f>
        <v>30765</v>
      </c>
      <c r="D226" s="58">
        <f aca="true" t="shared" si="122" ref="D226:N226">SUM(D231+D227)</f>
        <v>0</v>
      </c>
      <c r="E226" s="58">
        <f t="shared" si="122"/>
        <v>0</v>
      </c>
      <c r="F226" s="58">
        <f t="shared" si="122"/>
        <v>0</v>
      </c>
      <c r="G226" s="58">
        <f t="shared" si="122"/>
        <v>0</v>
      </c>
      <c r="H226" s="58">
        <f t="shared" si="122"/>
        <v>0</v>
      </c>
      <c r="I226" s="58">
        <f t="shared" si="122"/>
        <v>30765</v>
      </c>
      <c r="J226" s="58">
        <f t="shared" si="122"/>
        <v>0</v>
      </c>
      <c r="K226" s="58">
        <f t="shared" si="122"/>
        <v>0</v>
      </c>
      <c r="L226" s="58">
        <f t="shared" si="122"/>
        <v>0</v>
      </c>
      <c r="M226" s="58">
        <f t="shared" si="122"/>
        <v>30765</v>
      </c>
      <c r="N226" s="58">
        <f t="shared" si="122"/>
        <v>30765</v>
      </c>
      <c r="O226" s="88">
        <f t="shared" si="108"/>
        <v>0</v>
      </c>
      <c r="P226" s="88">
        <f t="shared" si="109"/>
        <v>0</v>
      </c>
    </row>
    <row r="227" spans="1:16" ht="15" customHeight="1">
      <c r="A227" s="56">
        <v>31</v>
      </c>
      <c r="B227" s="57" t="s">
        <v>21</v>
      </c>
      <c r="C227" s="58">
        <f>SUM(C228:C230)</f>
        <v>26365</v>
      </c>
      <c r="D227" s="58">
        <f aca="true" t="shared" si="123" ref="D227:N227">SUM(D228:D230)</f>
        <v>0</v>
      </c>
      <c r="E227" s="58">
        <f t="shared" si="123"/>
        <v>0</v>
      </c>
      <c r="F227" s="58">
        <f t="shared" si="123"/>
        <v>0</v>
      </c>
      <c r="G227" s="58">
        <f t="shared" si="123"/>
        <v>0</v>
      </c>
      <c r="H227" s="58">
        <f t="shared" si="123"/>
        <v>0</v>
      </c>
      <c r="I227" s="58">
        <f t="shared" si="123"/>
        <v>26365</v>
      </c>
      <c r="J227" s="58">
        <f t="shared" si="123"/>
        <v>0</v>
      </c>
      <c r="K227" s="58">
        <f t="shared" si="123"/>
        <v>0</v>
      </c>
      <c r="L227" s="58">
        <f t="shared" si="123"/>
        <v>0</v>
      </c>
      <c r="M227" s="58">
        <f t="shared" si="123"/>
        <v>26365</v>
      </c>
      <c r="N227" s="58">
        <f t="shared" si="123"/>
        <v>26365</v>
      </c>
      <c r="O227" s="88">
        <f t="shared" si="108"/>
        <v>0</v>
      </c>
      <c r="P227" s="88">
        <f t="shared" si="109"/>
        <v>0</v>
      </c>
    </row>
    <row r="228" spans="1:16" s="68" customFormat="1" ht="15" customHeight="1">
      <c r="A228" s="65">
        <v>311</v>
      </c>
      <c r="B228" s="66" t="s">
        <v>22</v>
      </c>
      <c r="C228" s="62">
        <f>SUM(D228:L228)</f>
        <v>21210</v>
      </c>
      <c r="D228" s="67"/>
      <c r="E228" s="71">
        <v>0</v>
      </c>
      <c r="F228" s="71">
        <v>0</v>
      </c>
      <c r="G228" s="71">
        <v>0</v>
      </c>
      <c r="H228" s="71">
        <v>0</v>
      </c>
      <c r="I228" s="71">
        <v>21210</v>
      </c>
      <c r="J228" s="71">
        <v>0</v>
      </c>
      <c r="K228" s="71">
        <v>0</v>
      </c>
      <c r="L228" s="71">
        <v>0</v>
      </c>
      <c r="M228" s="67">
        <f>C228</f>
        <v>21210</v>
      </c>
      <c r="N228" s="67">
        <f>M228</f>
        <v>21210</v>
      </c>
      <c r="O228" s="88">
        <f t="shared" si="108"/>
        <v>0</v>
      </c>
      <c r="P228" s="88">
        <f t="shared" si="109"/>
        <v>0</v>
      </c>
    </row>
    <row r="229" spans="1:16" s="68" customFormat="1" ht="15" customHeight="1">
      <c r="A229" s="65">
        <v>312</v>
      </c>
      <c r="B229" s="66" t="s">
        <v>23</v>
      </c>
      <c r="C229" s="62">
        <f>SUM(D229:L229)</f>
        <v>2000</v>
      </c>
      <c r="D229" s="67"/>
      <c r="E229" s="71">
        <v>0</v>
      </c>
      <c r="F229" s="71">
        <v>0</v>
      </c>
      <c r="G229" s="71">
        <v>0</v>
      </c>
      <c r="H229" s="71">
        <v>0</v>
      </c>
      <c r="I229" s="71">
        <v>2000</v>
      </c>
      <c r="J229" s="71">
        <v>0</v>
      </c>
      <c r="K229" s="71">
        <v>0</v>
      </c>
      <c r="L229" s="71">
        <v>0</v>
      </c>
      <c r="M229" s="67">
        <f>C229</f>
        <v>2000</v>
      </c>
      <c r="N229" s="67">
        <f>M229</f>
        <v>2000</v>
      </c>
      <c r="O229" s="88">
        <f t="shared" si="108"/>
        <v>0</v>
      </c>
      <c r="P229" s="88">
        <f t="shared" si="109"/>
        <v>0</v>
      </c>
    </row>
    <row r="230" spans="1:16" s="68" customFormat="1" ht="15" customHeight="1">
      <c r="A230" s="65">
        <v>313</v>
      </c>
      <c r="B230" s="66" t="s">
        <v>24</v>
      </c>
      <c r="C230" s="62">
        <f>SUM(D230:L230)</f>
        <v>3155</v>
      </c>
      <c r="D230" s="67"/>
      <c r="E230" s="71">
        <v>0</v>
      </c>
      <c r="F230" s="71">
        <v>0</v>
      </c>
      <c r="G230" s="71">
        <v>0</v>
      </c>
      <c r="H230" s="71">
        <v>0</v>
      </c>
      <c r="I230" s="71">
        <v>3155</v>
      </c>
      <c r="J230" s="71">
        <v>0</v>
      </c>
      <c r="K230" s="71">
        <v>0</v>
      </c>
      <c r="L230" s="71">
        <v>0</v>
      </c>
      <c r="M230" s="67">
        <f>C230</f>
        <v>3155</v>
      </c>
      <c r="N230" s="67">
        <f>M230</f>
        <v>3155</v>
      </c>
      <c r="O230" s="88">
        <f t="shared" si="108"/>
        <v>0</v>
      </c>
      <c r="P230" s="88">
        <f t="shared" si="109"/>
        <v>0</v>
      </c>
    </row>
    <row r="231" spans="1:16" ht="15" customHeight="1">
      <c r="A231" s="56">
        <v>32</v>
      </c>
      <c r="B231" s="57" t="s">
        <v>25</v>
      </c>
      <c r="C231" s="58">
        <f aca="true" t="shared" si="124" ref="C231:N231">SUM(C232)</f>
        <v>4400</v>
      </c>
      <c r="D231" s="58">
        <f t="shared" si="124"/>
        <v>0</v>
      </c>
      <c r="E231" s="58">
        <f t="shared" si="124"/>
        <v>0</v>
      </c>
      <c r="F231" s="58">
        <f t="shared" si="124"/>
        <v>0</v>
      </c>
      <c r="G231" s="58">
        <f t="shared" si="124"/>
        <v>0</v>
      </c>
      <c r="H231" s="58">
        <f t="shared" si="124"/>
        <v>0</v>
      </c>
      <c r="I231" s="58">
        <f t="shared" si="124"/>
        <v>4400</v>
      </c>
      <c r="J231" s="58">
        <f t="shared" si="124"/>
        <v>0</v>
      </c>
      <c r="K231" s="58">
        <f t="shared" si="124"/>
        <v>0</v>
      </c>
      <c r="L231" s="58">
        <f t="shared" si="124"/>
        <v>0</v>
      </c>
      <c r="M231" s="58">
        <f t="shared" si="124"/>
        <v>4400</v>
      </c>
      <c r="N231" s="58">
        <f t="shared" si="124"/>
        <v>4400</v>
      </c>
      <c r="O231" s="88">
        <f t="shared" si="108"/>
        <v>0</v>
      </c>
      <c r="P231" s="88">
        <f t="shared" si="109"/>
        <v>0</v>
      </c>
    </row>
    <row r="232" spans="1:16" s="68" customFormat="1" ht="15" customHeight="1">
      <c r="A232" s="65">
        <v>321</v>
      </c>
      <c r="B232" s="66" t="s">
        <v>26</v>
      </c>
      <c r="C232" s="62">
        <f>SUM(D232:L232)</f>
        <v>4400</v>
      </c>
      <c r="D232" s="67"/>
      <c r="E232" s="67">
        <v>0</v>
      </c>
      <c r="F232" s="67">
        <v>0</v>
      </c>
      <c r="G232" s="67">
        <v>0</v>
      </c>
      <c r="H232" s="67"/>
      <c r="I232" s="67">
        <v>4400</v>
      </c>
      <c r="J232" s="67">
        <v>0</v>
      </c>
      <c r="K232" s="67">
        <v>0</v>
      </c>
      <c r="L232" s="67">
        <v>0</v>
      </c>
      <c r="M232" s="67">
        <f>C232</f>
        <v>4400</v>
      </c>
      <c r="N232" s="67">
        <f>M232</f>
        <v>4400</v>
      </c>
      <c r="O232" s="88">
        <f t="shared" si="108"/>
        <v>0</v>
      </c>
      <c r="P232" s="88">
        <f t="shared" si="109"/>
        <v>0</v>
      </c>
    </row>
    <row r="233" spans="1:16" s="74" customFormat="1" ht="17.25" customHeight="1">
      <c r="A233" s="52" t="s">
        <v>42</v>
      </c>
      <c r="B233" s="53" t="s">
        <v>72</v>
      </c>
      <c r="C233" s="54">
        <f aca="true" t="shared" si="125" ref="C233:N233">SUM(C234)</f>
        <v>8400</v>
      </c>
      <c r="D233" s="54">
        <f t="shared" si="125"/>
        <v>0</v>
      </c>
      <c r="E233" s="54">
        <f t="shared" si="125"/>
        <v>0</v>
      </c>
      <c r="F233" s="54">
        <f t="shared" si="125"/>
        <v>8400</v>
      </c>
      <c r="G233" s="54">
        <f t="shared" si="125"/>
        <v>0</v>
      </c>
      <c r="H233" s="54">
        <f t="shared" si="125"/>
        <v>0</v>
      </c>
      <c r="I233" s="54">
        <f t="shared" si="125"/>
        <v>0</v>
      </c>
      <c r="J233" s="54">
        <f t="shared" si="125"/>
        <v>0</v>
      </c>
      <c r="K233" s="54">
        <f t="shared" si="125"/>
        <v>0</v>
      </c>
      <c r="L233" s="54">
        <f t="shared" si="125"/>
        <v>0</v>
      </c>
      <c r="M233" s="54">
        <f t="shared" si="125"/>
        <v>8400</v>
      </c>
      <c r="N233" s="54">
        <f t="shared" si="125"/>
        <v>8400</v>
      </c>
      <c r="O233" s="88">
        <f t="shared" si="108"/>
        <v>0</v>
      </c>
      <c r="P233" s="88">
        <f t="shared" si="109"/>
        <v>0</v>
      </c>
    </row>
    <row r="234" spans="1:16" ht="15" customHeight="1">
      <c r="A234" s="56">
        <v>4</v>
      </c>
      <c r="B234" s="57" t="s">
        <v>33</v>
      </c>
      <c r="C234" s="58">
        <f aca="true" t="shared" si="126" ref="C234:N234">SUM(C235+C237)</f>
        <v>8400</v>
      </c>
      <c r="D234" s="58">
        <f t="shared" si="126"/>
        <v>0</v>
      </c>
      <c r="E234" s="58">
        <f t="shared" si="126"/>
        <v>0</v>
      </c>
      <c r="F234" s="58">
        <f t="shared" si="126"/>
        <v>8400</v>
      </c>
      <c r="G234" s="58">
        <f t="shared" si="126"/>
        <v>0</v>
      </c>
      <c r="H234" s="58">
        <f t="shared" si="126"/>
        <v>0</v>
      </c>
      <c r="I234" s="58">
        <f t="shared" si="126"/>
        <v>0</v>
      </c>
      <c r="J234" s="58">
        <f t="shared" si="126"/>
        <v>0</v>
      </c>
      <c r="K234" s="58">
        <f t="shared" si="126"/>
        <v>0</v>
      </c>
      <c r="L234" s="58">
        <f t="shared" si="126"/>
        <v>0</v>
      </c>
      <c r="M234" s="58">
        <f t="shared" si="126"/>
        <v>8400</v>
      </c>
      <c r="N234" s="58">
        <f t="shared" si="126"/>
        <v>8400</v>
      </c>
      <c r="O234" s="88">
        <f t="shared" si="108"/>
        <v>0</v>
      </c>
      <c r="P234" s="88">
        <f t="shared" si="109"/>
        <v>0</v>
      </c>
    </row>
    <row r="235" spans="1:16" ht="15" customHeight="1" hidden="1">
      <c r="A235" s="56">
        <v>41</v>
      </c>
      <c r="B235" s="57" t="s">
        <v>37</v>
      </c>
      <c r="C235" s="58">
        <f aca="true" t="shared" si="127" ref="C235:N235">SUM(C236)</f>
        <v>0</v>
      </c>
      <c r="D235" s="58">
        <f t="shared" si="127"/>
        <v>0</v>
      </c>
      <c r="E235" s="58">
        <f t="shared" si="127"/>
        <v>0</v>
      </c>
      <c r="F235" s="58">
        <f t="shared" si="127"/>
        <v>0</v>
      </c>
      <c r="G235" s="58">
        <f t="shared" si="127"/>
        <v>0</v>
      </c>
      <c r="H235" s="58">
        <f t="shared" si="127"/>
        <v>0</v>
      </c>
      <c r="I235" s="58">
        <f t="shared" si="127"/>
        <v>0</v>
      </c>
      <c r="J235" s="58">
        <f t="shared" si="127"/>
        <v>0</v>
      </c>
      <c r="K235" s="58">
        <f t="shared" si="127"/>
        <v>0</v>
      </c>
      <c r="L235" s="58">
        <f t="shared" si="127"/>
        <v>0</v>
      </c>
      <c r="M235" s="58">
        <f t="shared" si="127"/>
        <v>0</v>
      </c>
      <c r="N235" s="58">
        <f t="shared" si="127"/>
        <v>0</v>
      </c>
      <c r="O235" s="88">
        <f t="shared" si="108"/>
        <v>0</v>
      </c>
      <c r="P235" s="88">
        <f t="shared" si="109"/>
        <v>0</v>
      </c>
    </row>
    <row r="236" spans="1:16" ht="15" customHeight="1" hidden="1">
      <c r="A236" s="69">
        <v>411</v>
      </c>
      <c r="B236" s="70" t="s">
        <v>35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88">
        <f t="shared" si="108"/>
        <v>0</v>
      </c>
      <c r="P236" s="88">
        <f t="shared" si="109"/>
        <v>0</v>
      </c>
    </row>
    <row r="237" spans="1:16" ht="15" customHeight="1">
      <c r="A237" s="56">
        <v>42</v>
      </c>
      <c r="B237" s="57" t="s">
        <v>34</v>
      </c>
      <c r="C237" s="58">
        <f aca="true" t="shared" si="128" ref="C237:N237">SUM(C238:C239)</f>
        <v>8400</v>
      </c>
      <c r="D237" s="58">
        <f t="shared" si="128"/>
        <v>0</v>
      </c>
      <c r="E237" s="58">
        <f t="shared" si="128"/>
        <v>0</v>
      </c>
      <c r="F237" s="58">
        <f t="shared" si="128"/>
        <v>8400</v>
      </c>
      <c r="G237" s="58">
        <f t="shared" si="128"/>
        <v>0</v>
      </c>
      <c r="H237" s="58">
        <f t="shared" si="128"/>
        <v>0</v>
      </c>
      <c r="I237" s="58">
        <f t="shared" si="128"/>
        <v>0</v>
      </c>
      <c r="J237" s="58">
        <f t="shared" si="128"/>
        <v>0</v>
      </c>
      <c r="K237" s="58">
        <f t="shared" si="128"/>
        <v>0</v>
      </c>
      <c r="L237" s="58">
        <f t="shared" si="128"/>
        <v>0</v>
      </c>
      <c r="M237" s="58">
        <f t="shared" si="128"/>
        <v>8400</v>
      </c>
      <c r="N237" s="58">
        <f t="shared" si="128"/>
        <v>8400</v>
      </c>
      <c r="O237" s="88">
        <f t="shared" si="108"/>
        <v>0</v>
      </c>
      <c r="P237" s="88">
        <f t="shared" si="109"/>
        <v>0</v>
      </c>
    </row>
    <row r="238" spans="1:16" s="64" customFormat="1" ht="15" customHeight="1">
      <c r="A238" s="60">
        <v>422</v>
      </c>
      <c r="B238" s="61" t="s">
        <v>32</v>
      </c>
      <c r="C238" s="62">
        <f>SUM(D238:L238)</f>
        <v>8400</v>
      </c>
      <c r="D238" s="62">
        <v>0</v>
      </c>
      <c r="E238" s="62">
        <v>0</v>
      </c>
      <c r="F238" s="63">
        <v>8400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f>C238</f>
        <v>8400</v>
      </c>
      <c r="N238" s="62">
        <f>M238</f>
        <v>8400</v>
      </c>
      <c r="O238" s="88">
        <f t="shared" si="108"/>
        <v>0</v>
      </c>
      <c r="P238" s="88">
        <f t="shared" si="109"/>
        <v>0</v>
      </c>
    </row>
    <row r="239" spans="1:16" ht="15" customHeight="1" hidden="1">
      <c r="A239" s="69">
        <v>424</v>
      </c>
      <c r="B239" s="70" t="s">
        <v>36</v>
      </c>
      <c r="C239" s="71">
        <f>SUM(D239:L239)</f>
        <v>0</v>
      </c>
      <c r="D239" s="71"/>
      <c r="E239" s="71"/>
      <c r="F239" s="71"/>
      <c r="G239" s="71"/>
      <c r="H239" s="71"/>
      <c r="I239" s="71"/>
      <c r="J239" s="71"/>
      <c r="K239" s="71"/>
      <c r="L239" s="71"/>
      <c r="M239" s="71">
        <f>C239</f>
        <v>0</v>
      </c>
      <c r="N239" s="71">
        <f>M239</f>
        <v>0</v>
      </c>
      <c r="O239" s="88">
        <f t="shared" si="108"/>
        <v>0</v>
      </c>
      <c r="P239" s="88">
        <f t="shared" si="109"/>
        <v>0</v>
      </c>
    </row>
    <row r="240" spans="1:16" ht="15" customHeight="1" hidden="1">
      <c r="A240" s="69">
        <v>451</v>
      </c>
      <c r="B240" s="70" t="s">
        <v>63</v>
      </c>
      <c r="C240" s="71">
        <f>SUM(D240:L240)</f>
        <v>0</v>
      </c>
      <c r="D240" s="71"/>
      <c r="E240" s="71"/>
      <c r="F240" s="71">
        <v>0</v>
      </c>
      <c r="G240" s="71"/>
      <c r="H240" s="71"/>
      <c r="I240" s="71"/>
      <c r="J240" s="71"/>
      <c r="K240" s="71"/>
      <c r="L240" s="71"/>
      <c r="M240" s="71">
        <f>C240</f>
        <v>0</v>
      </c>
      <c r="N240" s="71">
        <f>M240</f>
        <v>0</v>
      </c>
      <c r="O240" s="88">
        <f t="shared" si="108"/>
        <v>0</v>
      </c>
      <c r="P240" s="88">
        <f t="shared" si="109"/>
        <v>0</v>
      </c>
    </row>
    <row r="241" spans="1:16" ht="15" customHeight="1">
      <c r="A241" s="56"/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8">
        <f t="shared" si="108"/>
        <v>0</v>
      </c>
      <c r="P241" s="88">
        <f t="shared" si="109"/>
        <v>0</v>
      </c>
    </row>
    <row r="242" spans="1:16" s="68" customFormat="1" ht="14.25" customHeight="1">
      <c r="A242" s="81"/>
      <c r="B242" s="49" t="s">
        <v>89</v>
      </c>
      <c r="C242" s="50">
        <f>SUM(C243+C257+C270+C279)</f>
        <v>1928823</v>
      </c>
      <c r="D242" s="50">
        <f aca="true" t="shared" si="129" ref="D242:N242">SUM(D243+D257+D270+D279)</f>
        <v>1596003</v>
      </c>
      <c r="E242" s="50">
        <f t="shared" si="129"/>
        <v>0</v>
      </c>
      <c r="F242" s="50">
        <f t="shared" si="129"/>
        <v>331540</v>
      </c>
      <c r="G242" s="50">
        <f t="shared" si="129"/>
        <v>0</v>
      </c>
      <c r="H242" s="50">
        <f t="shared" si="129"/>
        <v>1280</v>
      </c>
      <c r="I242" s="50">
        <f t="shared" si="129"/>
        <v>0</v>
      </c>
      <c r="J242" s="50">
        <f t="shared" si="129"/>
        <v>0</v>
      </c>
      <c r="K242" s="50">
        <f t="shared" si="129"/>
        <v>0</v>
      </c>
      <c r="L242" s="50">
        <f t="shared" si="129"/>
        <v>0</v>
      </c>
      <c r="M242" s="50">
        <f t="shared" si="129"/>
        <v>1910573</v>
      </c>
      <c r="N242" s="50">
        <f t="shared" si="129"/>
        <v>1910573</v>
      </c>
      <c r="O242" s="88">
        <f t="shared" si="108"/>
        <v>18250</v>
      </c>
      <c r="P242" s="88">
        <f t="shared" si="109"/>
        <v>18250</v>
      </c>
    </row>
    <row r="243" spans="1:16" ht="14.25" customHeight="1">
      <c r="A243" s="76" t="s">
        <v>41</v>
      </c>
      <c r="B243" s="57" t="s">
        <v>48</v>
      </c>
      <c r="C243" s="58">
        <f aca="true" t="shared" si="130" ref="C243:N243">SUM(C244)</f>
        <v>1904293</v>
      </c>
      <c r="D243" s="58">
        <f t="shared" si="130"/>
        <v>1577753</v>
      </c>
      <c r="E243" s="58">
        <f t="shared" si="130"/>
        <v>0</v>
      </c>
      <c r="F243" s="58">
        <f t="shared" si="130"/>
        <v>326540</v>
      </c>
      <c r="G243" s="58">
        <f t="shared" si="130"/>
        <v>0</v>
      </c>
      <c r="H243" s="58">
        <f t="shared" si="130"/>
        <v>0</v>
      </c>
      <c r="I243" s="58">
        <f t="shared" si="130"/>
        <v>0</v>
      </c>
      <c r="J243" s="58">
        <f t="shared" si="130"/>
        <v>0</v>
      </c>
      <c r="K243" s="58">
        <f t="shared" si="130"/>
        <v>0</v>
      </c>
      <c r="L243" s="58">
        <f t="shared" si="130"/>
        <v>0</v>
      </c>
      <c r="M243" s="58">
        <f t="shared" si="130"/>
        <v>1904293</v>
      </c>
      <c r="N243" s="58">
        <f t="shared" si="130"/>
        <v>1904293</v>
      </c>
      <c r="O243" s="88">
        <f t="shared" si="108"/>
        <v>0</v>
      </c>
      <c r="P243" s="88">
        <f t="shared" si="109"/>
        <v>0</v>
      </c>
    </row>
    <row r="244" spans="1:16" ht="14.25" customHeight="1">
      <c r="A244" s="56">
        <v>3</v>
      </c>
      <c r="B244" s="57" t="s">
        <v>20</v>
      </c>
      <c r="C244" s="58">
        <f aca="true" t="shared" si="131" ref="C244:N244">SUM(C245+C249+C254)</f>
        <v>1904293</v>
      </c>
      <c r="D244" s="58">
        <f t="shared" si="131"/>
        <v>1577753</v>
      </c>
      <c r="E244" s="58">
        <f t="shared" si="131"/>
        <v>0</v>
      </c>
      <c r="F244" s="58">
        <f t="shared" si="131"/>
        <v>326540</v>
      </c>
      <c r="G244" s="58">
        <f t="shared" si="131"/>
        <v>0</v>
      </c>
      <c r="H244" s="58">
        <f t="shared" si="131"/>
        <v>0</v>
      </c>
      <c r="I244" s="58">
        <f t="shared" si="131"/>
        <v>0</v>
      </c>
      <c r="J244" s="58">
        <f t="shared" si="131"/>
        <v>0</v>
      </c>
      <c r="K244" s="58">
        <f t="shared" si="131"/>
        <v>0</v>
      </c>
      <c r="L244" s="58">
        <f t="shared" si="131"/>
        <v>0</v>
      </c>
      <c r="M244" s="58">
        <f t="shared" si="131"/>
        <v>1904293</v>
      </c>
      <c r="N244" s="58">
        <f t="shared" si="131"/>
        <v>1904293</v>
      </c>
      <c r="O244" s="88">
        <f t="shared" si="108"/>
        <v>0</v>
      </c>
      <c r="P244" s="88">
        <f t="shared" si="109"/>
        <v>0</v>
      </c>
    </row>
    <row r="245" spans="1:16" ht="14.25" customHeight="1">
      <c r="A245" s="56">
        <v>31</v>
      </c>
      <c r="B245" s="57" t="s">
        <v>21</v>
      </c>
      <c r="C245" s="58">
        <f aca="true" t="shared" si="132" ref="C245:N245">SUM(C246:C248)</f>
        <v>1458253</v>
      </c>
      <c r="D245" s="58">
        <f t="shared" si="132"/>
        <v>1458253</v>
      </c>
      <c r="E245" s="58">
        <f t="shared" si="132"/>
        <v>0</v>
      </c>
      <c r="F245" s="58">
        <f t="shared" si="132"/>
        <v>0</v>
      </c>
      <c r="G245" s="58">
        <f t="shared" si="132"/>
        <v>0</v>
      </c>
      <c r="H245" s="58">
        <f t="shared" si="132"/>
        <v>0</v>
      </c>
      <c r="I245" s="58">
        <f t="shared" si="132"/>
        <v>0</v>
      </c>
      <c r="J245" s="58">
        <f t="shared" si="132"/>
        <v>0</v>
      </c>
      <c r="K245" s="58">
        <f t="shared" si="132"/>
        <v>0</v>
      </c>
      <c r="L245" s="58">
        <f t="shared" si="132"/>
        <v>0</v>
      </c>
      <c r="M245" s="58">
        <f t="shared" si="132"/>
        <v>1458253</v>
      </c>
      <c r="N245" s="58">
        <f t="shared" si="132"/>
        <v>1458253</v>
      </c>
      <c r="O245" s="88">
        <f t="shared" si="108"/>
        <v>0</v>
      </c>
      <c r="P245" s="88">
        <f t="shared" si="109"/>
        <v>0</v>
      </c>
    </row>
    <row r="246" spans="1:16" s="64" customFormat="1" ht="14.25" customHeight="1">
      <c r="A246" s="60">
        <v>311</v>
      </c>
      <c r="B246" s="61" t="s">
        <v>22</v>
      </c>
      <c r="C246" s="62">
        <f>SUM(D246:L246)</f>
        <v>1226738</v>
      </c>
      <c r="D246" s="62">
        <v>1226738</v>
      </c>
      <c r="E246" s="62"/>
      <c r="F246" s="62">
        <v>0</v>
      </c>
      <c r="G246" s="62"/>
      <c r="H246" s="62"/>
      <c r="I246" s="63"/>
      <c r="J246" s="62"/>
      <c r="K246" s="62"/>
      <c r="L246" s="62"/>
      <c r="M246" s="62">
        <f>C246</f>
        <v>1226738</v>
      </c>
      <c r="N246" s="62">
        <f aca="true" t="shared" si="133" ref="N246:N253">M246</f>
        <v>1226738</v>
      </c>
      <c r="O246" s="88">
        <f t="shared" si="108"/>
        <v>0</v>
      </c>
      <c r="P246" s="88">
        <f t="shared" si="109"/>
        <v>0</v>
      </c>
    </row>
    <row r="247" spans="1:16" s="68" customFormat="1" ht="14.25" customHeight="1">
      <c r="A247" s="65">
        <v>312</v>
      </c>
      <c r="B247" s="66" t="s">
        <v>23</v>
      </c>
      <c r="C247" s="62">
        <f>SUM(D247:L247)</f>
        <v>28800</v>
      </c>
      <c r="D247" s="67">
        <v>28800</v>
      </c>
      <c r="E247" s="67"/>
      <c r="F247" s="67">
        <v>0</v>
      </c>
      <c r="G247" s="67"/>
      <c r="H247" s="67"/>
      <c r="I247" s="63"/>
      <c r="J247" s="67"/>
      <c r="K247" s="67"/>
      <c r="L247" s="67"/>
      <c r="M247" s="62">
        <f>C247</f>
        <v>28800</v>
      </c>
      <c r="N247" s="62">
        <f t="shared" si="133"/>
        <v>28800</v>
      </c>
      <c r="O247" s="88">
        <f t="shared" si="108"/>
        <v>0</v>
      </c>
      <c r="P247" s="88">
        <f t="shared" si="109"/>
        <v>0</v>
      </c>
    </row>
    <row r="248" spans="1:16" s="64" customFormat="1" ht="14.25" customHeight="1">
      <c r="A248" s="60">
        <v>313</v>
      </c>
      <c r="B248" s="61" t="s">
        <v>24</v>
      </c>
      <c r="C248" s="62">
        <f>SUM(D248:L248)</f>
        <v>202715</v>
      </c>
      <c r="D248" s="62">
        <v>202715</v>
      </c>
      <c r="E248" s="62"/>
      <c r="F248" s="62">
        <v>0</v>
      </c>
      <c r="G248" s="62"/>
      <c r="H248" s="62"/>
      <c r="I248" s="63"/>
      <c r="J248" s="62"/>
      <c r="K248" s="62"/>
      <c r="L248" s="62"/>
      <c r="M248" s="62">
        <f>C248</f>
        <v>202715</v>
      </c>
      <c r="N248" s="62">
        <f t="shared" si="133"/>
        <v>202715</v>
      </c>
      <c r="O248" s="88">
        <f t="shared" si="108"/>
        <v>0</v>
      </c>
      <c r="P248" s="88">
        <f t="shared" si="109"/>
        <v>0</v>
      </c>
    </row>
    <row r="249" spans="1:16" s="74" customFormat="1" ht="14.25" customHeight="1">
      <c r="A249" s="56">
        <v>32</v>
      </c>
      <c r="B249" s="57" t="s">
        <v>25</v>
      </c>
      <c r="C249" s="58">
        <f aca="true" t="shared" si="134" ref="C249:N249">SUM(C250:C253)</f>
        <v>446040</v>
      </c>
      <c r="D249" s="58">
        <f t="shared" si="134"/>
        <v>119500</v>
      </c>
      <c r="E249" s="58">
        <f t="shared" si="134"/>
        <v>0</v>
      </c>
      <c r="F249" s="58">
        <f>SUM(F250:F253)</f>
        <v>326540</v>
      </c>
      <c r="G249" s="58">
        <f t="shared" si="134"/>
        <v>0</v>
      </c>
      <c r="H249" s="58">
        <f t="shared" si="134"/>
        <v>0</v>
      </c>
      <c r="I249" s="58">
        <f t="shared" si="134"/>
        <v>0</v>
      </c>
      <c r="J249" s="58">
        <f t="shared" si="134"/>
        <v>0</v>
      </c>
      <c r="K249" s="58">
        <f t="shared" si="134"/>
        <v>0</v>
      </c>
      <c r="L249" s="58">
        <f t="shared" si="134"/>
        <v>0</v>
      </c>
      <c r="M249" s="58">
        <f t="shared" si="134"/>
        <v>446040</v>
      </c>
      <c r="N249" s="58">
        <f t="shared" si="134"/>
        <v>446040</v>
      </c>
      <c r="O249" s="88">
        <f t="shared" si="108"/>
        <v>0</v>
      </c>
      <c r="P249" s="88">
        <f t="shared" si="109"/>
        <v>0</v>
      </c>
    </row>
    <row r="250" spans="1:16" s="64" customFormat="1" ht="14.25" customHeight="1">
      <c r="A250" s="60">
        <v>321</v>
      </c>
      <c r="B250" s="61" t="s">
        <v>26</v>
      </c>
      <c r="C250" s="62">
        <f>SUM(D250:L250)</f>
        <v>119300</v>
      </c>
      <c r="D250" s="62">
        <v>115000</v>
      </c>
      <c r="E250" s="62"/>
      <c r="F250" s="63">
        <v>4300</v>
      </c>
      <c r="G250" s="62"/>
      <c r="H250" s="62"/>
      <c r="I250" s="63"/>
      <c r="J250" s="62"/>
      <c r="K250" s="62"/>
      <c r="L250" s="62"/>
      <c r="M250" s="62">
        <f>C250</f>
        <v>119300</v>
      </c>
      <c r="N250" s="62">
        <f t="shared" si="133"/>
        <v>119300</v>
      </c>
      <c r="O250" s="88">
        <f t="shared" si="108"/>
        <v>0</v>
      </c>
      <c r="P250" s="88">
        <f t="shared" si="109"/>
        <v>0</v>
      </c>
    </row>
    <row r="251" spans="1:16" s="64" customFormat="1" ht="14.25" customHeight="1">
      <c r="A251" s="60">
        <v>322</v>
      </c>
      <c r="B251" s="61" t="s">
        <v>27</v>
      </c>
      <c r="C251" s="62">
        <f>SUM(D251:L251)</f>
        <v>259050</v>
      </c>
      <c r="D251" s="62">
        <v>0</v>
      </c>
      <c r="E251" s="62"/>
      <c r="F251" s="63">
        <v>259050</v>
      </c>
      <c r="G251" s="62"/>
      <c r="H251" s="62"/>
      <c r="I251" s="63"/>
      <c r="J251" s="62"/>
      <c r="K251" s="62"/>
      <c r="L251" s="62"/>
      <c r="M251" s="62">
        <f>C251</f>
        <v>259050</v>
      </c>
      <c r="N251" s="62">
        <f t="shared" si="133"/>
        <v>259050</v>
      </c>
      <c r="O251" s="88">
        <f t="shared" si="108"/>
        <v>0</v>
      </c>
      <c r="P251" s="88">
        <f t="shared" si="109"/>
        <v>0</v>
      </c>
    </row>
    <row r="252" spans="1:16" s="64" customFormat="1" ht="14.25" customHeight="1">
      <c r="A252" s="60">
        <v>323</v>
      </c>
      <c r="B252" s="61" t="s">
        <v>28</v>
      </c>
      <c r="C252" s="62">
        <f>SUM(D252:L252)</f>
        <v>53840</v>
      </c>
      <c r="D252" s="62">
        <v>0</v>
      </c>
      <c r="E252" s="62"/>
      <c r="F252" s="63">
        <v>53840</v>
      </c>
      <c r="G252" s="62"/>
      <c r="H252" s="62"/>
      <c r="I252" s="63"/>
      <c r="J252" s="62"/>
      <c r="K252" s="62"/>
      <c r="L252" s="62"/>
      <c r="M252" s="62">
        <f>C252</f>
        <v>53840</v>
      </c>
      <c r="N252" s="62">
        <f t="shared" si="133"/>
        <v>53840</v>
      </c>
      <c r="O252" s="88">
        <f t="shared" si="108"/>
        <v>0</v>
      </c>
      <c r="P252" s="88">
        <f t="shared" si="109"/>
        <v>0</v>
      </c>
    </row>
    <row r="253" spans="1:16" s="64" customFormat="1" ht="14.25" customHeight="1">
      <c r="A253" s="60">
        <v>329</v>
      </c>
      <c r="B253" s="61" t="s">
        <v>29</v>
      </c>
      <c r="C253" s="62">
        <f>SUM(D253:L253)</f>
        <v>13850</v>
      </c>
      <c r="D253" s="62">
        <v>4500</v>
      </c>
      <c r="E253" s="62"/>
      <c r="F253" s="63">
        <v>9350</v>
      </c>
      <c r="G253" s="62"/>
      <c r="H253" s="62"/>
      <c r="I253" s="63"/>
      <c r="J253" s="62"/>
      <c r="K253" s="62"/>
      <c r="L253" s="62"/>
      <c r="M253" s="62">
        <f>C253</f>
        <v>13850</v>
      </c>
      <c r="N253" s="62">
        <f t="shared" si="133"/>
        <v>13850</v>
      </c>
      <c r="O253" s="88">
        <f t="shared" si="108"/>
        <v>0</v>
      </c>
      <c r="P253" s="88">
        <f t="shared" si="109"/>
        <v>0</v>
      </c>
    </row>
    <row r="254" spans="1:16" ht="14.25" customHeight="1" hidden="1">
      <c r="A254" s="56">
        <v>34</v>
      </c>
      <c r="B254" s="57" t="s">
        <v>30</v>
      </c>
      <c r="C254" s="58">
        <f aca="true" t="shared" si="135" ref="C254:N254">SUM(C255)</f>
        <v>0</v>
      </c>
      <c r="D254" s="58">
        <f t="shared" si="135"/>
        <v>0</v>
      </c>
      <c r="E254" s="58">
        <f t="shared" si="135"/>
        <v>0</v>
      </c>
      <c r="F254" s="58">
        <f t="shared" si="135"/>
        <v>0</v>
      </c>
      <c r="G254" s="58">
        <f t="shared" si="135"/>
        <v>0</v>
      </c>
      <c r="H254" s="58">
        <f t="shared" si="135"/>
        <v>0</v>
      </c>
      <c r="I254" s="58">
        <f t="shared" si="135"/>
        <v>0</v>
      </c>
      <c r="J254" s="58">
        <f t="shared" si="135"/>
        <v>0</v>
      </c>
      <c r="K254" s="58">
        <f t="shared" si="135"/>
        <v>0</v>
      </c>
      <c r="L254" s="58">
        <f t="shared" si="135"/>
        <v>0</v>
      </c>
      <c r="M254" s="58">
        <f t="shared" si="135"/>
        <v>0</v>
      </c>
      <c r="N254" s="58">
        <f t="shared" si="135"/>
        <v>0</v>
      </c>
      <c r="O254" s="88">
        <f t="shared" si="108"/>
        <v>0</v>
      </c>
      <c r="P254" s="88">
        <f t="shared" si="109"/>
        <v>0</v>
      </c>
    </row>
    <row r="255" spans="1:16" ht="14.25" customHeight="1" hidden="1">
      <c r="A255" s="69">
        <v>343</v>
      </c>
      <c r="B255" s="70" t="s">
        <v>31</v>
      </c>
      <c r="C255" s="71">
        <f>SUM(D255:L255)</f>
        <v>0</v>
      </c>
      <c r="D255" s="71"/>
      <c r="E255" s="71"/>
      <c r="F255" s="71"/>
      <c r="G255" s="71"/>
      <c r="H255" s="71"/>
      <c r="I255" s="71"/>
      <c r="J255" s="71"/>
      <c r="K255" s="71"/>
      <c r="L255" s="71"/>
      <c r="M255" s="71">
        <f>C255</f>
        <v>0</v>
      </c>
      <c r="N255" s="71">
        <f>M255</f>
        <v>0</v>
      </c>
      <c r="O255" s="88">
        <f t="shared" si="108"/>
        <v>0</v>
      </c>
      <c r="P255" s="88">
        <f t="shared" si="109"/>
        <v>0</v>
      </c>
    </row>
    <row r="256" spans="1:16" ht="14.25" customHeight="1" hidden="1">
      <c r="A256" s="69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88">
        <f t="shared" si="108"/>
        <v>0</v>
      </c>
      <c r="P256" s="88">
        <f t="shared" si="109"/>
        <v>0</v>
      </c>
    </row>
    <row r="257" spans="1:16" s="74" customFormat="1" ht="14.25" customHeight="1">
      <c r="A257" s="52" t="s">
        <v>41</v>
      </c>
      <c r="B257" s="53" t="s">
        <v>90</v>
      </c>
      <c r="C257" s="54">
        <f aca="true" t="shared" si="136" ref="C257:N257">SUM(C258)</f>
        <v>1280</v>
      </c>
      <c r="D257" s="54">
        <f t="shared" si="136"/>
        <v>0</v>
      </c>
      <c r="E257" s="54">
        <f t="shared" si="136"/>
        <v>0</v>
      </c>
      <c r="F257" s="54">
        <f t="shared" si="136"/>
        <v>0</v>
      </c>
      <c r="G257" s="54">
        <f t="shared" si="136"/>
        <v>0</v>
      </c>
      <c r="H257" s="54">
        <f t="shared" si="136"/>
        <v>1280</v>
      </c>
      <c r="I257" s="54">
        <f t="shared" si="136"/>
        <v>0</v>
      </c>
      <c r="J257" s="54">
        <f t="shared" si="136"/>
        <v>0</v>
      </c>
      <c r="K257" s="54">
        <f t="shared" si="136"/>
        <v>0</v>
      </c>
      <c r="L257" s="54">
        <f t="shared" si="136"/>
        <v>0</v>
      </c>
      <c r="M257" s="54">
        <f t="shared" si="136"/>
        <v>1280</v>
      </c>
      <c r="N257" s="54">
        <f t="shared" si="136"/>
        <v>1280</v>
      </c>
      <c r="O257" s="88">
        <f t="shared" si="108"/>
        <v>0</v>
      </c>
      <c r="P257" s="88">
        <f t="shared" si="109"/>
        <v>0</v>
      </c>
    </row>
    <row r="258" spans="1:16" ht="14.25" customHeight="1">
      <c r="A258" s="56">
        <v>3</v>
      </c>
      <c r="B258" s="57" t="s">
        <v>20</v>
      </c>
      <c r="C258" s="58">
        <f aca="true" t="shared" si="137" ref="C258:N258">SUM(C259+C263+C268)</f>
        <v>1280</v>
      </c>
      <c r="D258" s="58">
        <f t="shared" si="137"/>
        <v>0</v>
      </c>
      <c r="E258" s="58">
        <f t="shared" si="137"/>
        <v>0</v>
      </c>
      <c r="F258" s="58">
        <f t="shared" si="137"/>
        <v>0</v>
      </c>
      <c r="G258" s="58">
        <f t="shared" si="137"/>
        <v>0</v>
      </c>
      <c r="H258" s="58">
        <f t="shared" si="137"/>
        <v>1280</v>
      </c>
      <c r="I258" s="58">
        <f t="shared" si="137"/>
        <v>0</v>
      </c>
      <c r="J258" s="58">
        <f t="shared" si="137"/>
        <v>0</v>
      </c>
      <c r="K258" s="58">
        <f t="shared" si="137"/>
        <v>0</v>
      </c>
      <c r="L258" s="58">
        <f t="shared" si="137"/>
        <v>0</v>
      </c>
      <c r="M258" s="58">
        <f t="shared" si="137"/>
        <v>1280</v>
      </c>
      <c r="N258" s="58">
        <f t="shared" si="137"/>
        <v>1280</v>
      </c>
      <c r="O258" s="88">
        <f t="shared" si="108"/>
        <v>0</v>
      </c>
      <c r="P258" s="88">
        <f t="shared" si="109"/>
        <v>0</v>
      </c>
    </row>
    <row r="259" spans="1:16" ht="14.25" customHeight="1" hidden="1">
      <c r="A259" s="56">
        <v>31</v>
      </c>
      <c r="B259" s="57" t="s">
        <v>21</v>
      </c>
      <c r="C259" s="58">
        <f>SUM(C260:C262)</f>
        <v>0</v>
      </c>
      <c r="D259" s="58">
        <f aca="true" t="shared" si="138" ref="D259:N259">SUM(D260:D262)</f>
        <v>0</v>
      </c>
      <c r="E259" s="58">
        <f t="shared" si="138"/>
        <v>0</v>
      </c>
      <c r="F259" s="58">
        <f t="shared" si="138"/>
        <v>0</v>
      </c>
      <c r="G259" s="58">
        <f t="shared" si="138"/>
        <v>0</v>
      </c>
      <c r="H259" s="58">
        <f>SUM(H260:H262)</f>
        <v>0</v>
      </c>
      <c r="I259" s="58">
        <f t="shared" si="138"/>
        <v>0</v>
      </c>
      <c r="J259" s="58">
        <f t="shared" si="138"/>
        <v>0</v>
      </c>
      <c r="K259" s="58">
        <f t="shared" si="138"/>
        <v>0</v>
      </c>
      <c r="L259" s="58">
        <f t="shared" si="138"/>
        <v>0</v>
      </c>
      <c r="M259" s="58">
        <f t="shared" si="138"/>
        <v>0</v>
      </c>
      <c r="N259" s="58">
        <f t="shared" si="138"/>
        <v>0</v>
      </c>
      <c r="O259" s="88">
        <f t="shared" si="108"/>
        <v>0</v>
      </c>
      <c r="P259" s="88">
        <f t="shared" si="109"/>
        <v>0</v>
      </c>
    </row>
    <row r="260" spans="1:16" ht="14.25" customHeight="1" hidden="1">
      <c r="A260" s="69">
        <v>311</v>
      </c>
      <c r="B260" s="70" t="s">
        <v>22</v>
      </c>
      <c r="C260" s="71">
        <f>SUM(D260:L260)</f>
        <v>0</v>
      </c>
      <c r="D260" s="71">
        <v>0</v>
      </c>
      <c r="E260" s="71"/>
      <c r="F260" s="71"/>
      <c r="G260" s="71"/>
      <c r="H260" s="71"/>
      <c r="I260" s="71"/>
      <c r="J260" s="71"/>
      <c r="K260" s="71"/>
      <c r="L260" s="71"/>
      <c r="M260" s="71">
        <f>C260</f>
        <v>0</v>
      </c>
      <c r="N260" s="71">
        <f aca="true" t="shared" si="139" ref="N260:N267">M260</f>
        <v>0</v>
      </c>
      <c r="O260" s="88">
        <f t="shared" si="108"/>
        <v>0</v>
      </c>
      <c r="P260" s="88">
        <f t="shared" si="109"/>
        <v>0</v>
      </c>
    </row>
    <row r="261" spans="1:16" ht="14.25" customHeight="1" hidden="1">
      <c r="A261" s="69">
        <v>312</v>
      </c>
      <c r="B261" s="70" t="s">
        <v>23</v>
      </c>
      <c r="C261" s="71">
        <f>SUM(D261:L261)</f>
        <v>0</v>
      </c>
      <c r="D261" s="71">
        <v>0</v>
      </c>
      <c r="E261" s="71"/>
      <c r="F261" s="71"/>
      <c r="G261" s="71"/>
      <c r="H261" s="71"/>
      <c r="I261" s="71"/>
      <c r="J261" s="71"/>
      <c r="K261" s="71"/>
      <c r="L261" s="71"/>
      <c r="M261" s="71">
        <f>C261</f>
        <v>0</v>
      </c>
      <c r="N261" s="71">
        <f t="shared" si="139"/>
        <v>0</v>
      </c>
      <c r="O261" s="88">
        <f t="shared" si="108"/>
        <v>0</v>
      </c>
      <c r="P261" s="88">
        <f t="shared" si="109"/>
        <v>0</v>
      </c>
    </row>
    <row r="262" spans="1:16" ht="14.25" customHeight="1" hidden="1">
      <c r="A262" s="69">
        <v>313</v>
      </c>
      <c r="B262" s="70" t="s">
        <v>24</v>
      </c>
      <c r="C262" s="71">
        <f>SUM(D262:L262)</f>
        <v>0</v>
      </c>
      <c r="D262" s="71">
        <v>0</v>
      </c>
      <c r="E262" s="71"/>
      <c r="F262" s="71"/>
      <c r="G262" s="71"/>
      <c r="H262" s="71"/>
      <c r="I262" s="71"/>
      <c r="J262" s="71"/>
      <c r="K262" s="71"/>
      <c r="L262" s="71"/>
      <c r="M262" s="71">
        <f>C262</f>
        <v>0</v>
      </c>
      <c r="N262" s="71">
        <f t="shared" si="139"/>
        <v>0</v>
      </c>
      <c r="O262" s="88">
        <f t="shared" si="108"/>
        <v>0</v>
      </c>
      <c r="P262" s="88">
        <f t="shared" si="109"/>
        <v>0</v>
      </c>
    </row>
    <row r="263" spans="1:16" ht="14.25" customHeight="1">
      <c r="A263" s="56">
        <v>32</v>
      </c>
      <c r="B263" s="57" t="s">
        <v>25</v>
      </c>
      <c r="C263" s="58">
        <f aca="true" t="shared" si="140" ref="C263:N263">SUM(C264:C267)</f>
        <v>1280</v>
      </c>
      <c r="D263" s="58">
        <f t="shared" si="140"/>
        <v>0</v>
      </c>
      <c r="E263" s="58">
        <f t="shared" si="140"/>
        <v>0</v>
      </c>
      <c r="F263" s="58">
        <f t="shared" si="140"/>
        <v>0</v>
      </c>
      <c r="G263" s="58">
        <f t="shared" si="140"/>
        <v>0</v>
      </c>
      <c r="H263" s="58">
        <f t="shared" si="140"/>
        <v>1280</v>
      </c>
      <c r="I263" s="58">
        <f t="shared" si="140"/>
        <v>0</v>
      </c>
      <c r="J263" s="58">
        <f t="shared" si="140"/>
        <v>0</v>
      </c>
      <c r="K263" s="58">
        <f t="shared" si="140"/>
        <v>0</v>
      </c>
      <c r="L263" s="58">
        <f t="shared" si="140"/>
        <v>0</v>
      </c>
      <c r="M263" s="58">
        <f t="shared" si="140"/>
        <v>1280</v>
      </c>
      <c r="N263" s="58">
        <f t="shared" si="140"/>
        <v>1280</v>
      </c>
      <c r="O263" s="88">
        <f t="shared" si="108"/>
        <v>0</v>
      </c>
      <c r="P263" s="88">
        <f t="shared" si="109"/>
        <v>0</v>
      </c>
    </row>
    <row r="264" spans="1:16" s="59" customFormat="1" ht="14.25" customHeight="1" hidden="1">
      <c r="A264" s="69">
        <v>321</v>
      </c>
      <c r="B264" s="70" t="s">
        <v>26</v>
      </c>
      <c r="C264" s="71">
        <f>SUM(D264:L264)</f>
        <v>0</v>
      </c>
      <c r="D264" s="71">
        <v>0</v>
      </c>
      <c r="E264" s="71"/>
      <c r="F264" s="71"/>
      <c r="G264" s="71"/>
      <c r="H264" s="71">
        <v>0</v>
      </c>
      <c r="I264" s="71"/>
      <c r="J264" s="71"/>
      <c r="K264" s="71"/>
      <c r="L264" s="71"/>
      <c r="M264" s="71">
        <f>C264</f>
        <v>0</v>
      </c>
      <c r="N264" s="71">
        <f t="shared" si="139"/>
        <v>0</v>
      </c>
      <c r="O264" s="88">
        <f t="shared" si="108"/>
        <v>0</v>
      </c>
      <c r="P264" s="88">
        <f t="shared" si="109"/>
        <v>0</v>
      </c>
    </row>
    <row r="265" spans="1:16" s="68" customFormat="1" ht="17.25" customHeight="1">
      <c r="A265" s="65">
        <v>322</v>
      </c>
      <c r="B265" s="66" t="s">
        <v>27</v>
      </c>
      <c r="C265" s="67">
        <f>SUM(D265:L265)</f>
        <v>1280</v>
      </c>
      <c r="D265" s="67">
        <v>0</v>
      </c>
      <c r="E265" s="67">
        <v>0</v>
      </c>
      <c r="F265" s="67">
        <v>0</v>
      </c>
      <c r="G265" s="67">
        <v>0</v>
      </c>
      <c r="H265" s="63">
        <v>1280</v>
      </c>
      <c r="I265" s="67">
        <v>0</v>
      </c>
      <c r="J265" s="67">
        <v>0</v>
      </c>
      <c r="K265" s="67">
        <v>0</v>
      </c>
      <c r="L265" s="67">
        <v>0</v>
      </c>
      <c r="M265" s="62">
        <f>C265</f>
        <v>1280</v>
      </c>
      <c r="N265" s="62">
        <f t="shared" si="139"/>
        <v>1280</v>
      </c>
      <c r="O265" s="88">
        <f t="shared" si="108"/>
        <v>0</v>
      </c>
      <c r="P265" s="88">
        <f t="shared" si="109"/>
        <v>0</v>
      </c>
    </row>
    <row r="266" spans="1:16" ht="17.25" customHeight="1" hidden="1">
      <c r="A266" s="69">
        <v>323</v>
      </c>
      <c r="B266" s="70" t="s">
        <v>28</v>
      </c>
      <c r="C266" s="71">
        <f>SUM(D266:L266)</f>
        <v>0</v>
      </c>
      <c r="D266" s="71"/>
      <c r="E266" s="71"/>
      <c r="F266" s="71"/>
      <c r="G266" s="71"/>
      <c r="H266" s="71">
        <v>0</v>
      </c>
      <c r="I266" s="71"/>
      <c r="J266" s="71"/>
      <c r="K266" s="71"/>
      <c r="L266" s="71"/>
      <c r="M266" s="71">
        <f>C266</f>
        <v>0</v>
      </c>
      <c r="N266" s="71">
        <f t="shared" si="139"/>
        <v>0</v>
      </c>
      <c r="O266" s="88">
        <f t="shared" si="108"/>
        <v>0</v>
      </c>
      <c r="P266" s="88">
        <f t="shared" si="109"/>
        <v>0</v>
      </c>
    </row>
    <row r="267" spans="1:16" ht="17.25" customHeight="1" hidden="1">
      <c r="A267" s="69">
        <v>329</v>
      </c>
      <c r="B267" s="70" t="s">
        <v>29</v>
      </c>
      <c r="C267" s="71">
        <f>SUM(D267:L267)</f>
        <v>0</v>
      </c>
      <c r="D267" s="71"/>
      <c r="E267" s="71"/>
      <c r="F267" s="71"/>
      <c r="G267" s="71"/>
      <c r="H267" s="71"/>
      <c r="I267" s="71"/>
      <c r="J267" s="71"/>
      <c r="K267" s="71"/>
      <c r="L267" s="71"/>
      <c r="M267" s="71">
        <f>C267</f>
        <v>0</v>
      </c>
      <c r="N267" s="71">
        <f t="shared" si="139"/>
        <v>0</v>
      </c>
      <c r="O267" s="88">
        <f t="shared" si="108"/>
        <v>0</v>
      </c>
      <c r="P267" s="88">
        <f t="shared" si="109"/>
        <v>0</v>
      </c>
    </row>
    <row r="268" spans="1:16" ht="17.25" customHeight="1" hidden="1">
      <c r="A268" s="56">
        <v>34</v>
      </c>
      <c r="B268" s="57" t="s">
        <v>30</v>
      </c>
      <c r="C268" s="58">
        <f>SUM(C269)</f>
        <v>0</v>
      </c>
      <c r="D268" s="58">
        <f aca="true" t="shared" si="141" ref="D268:N268">SUM(D269)</f>
        <v>0</v>
      </c>
      <c r="E268" s="58">
        <f t="shared" si="141"/>
        <v>0</v>
      </c>
      <c r="F268" s="58">
        <f t="shared" si="141"/>
        <v>0</v>
      </c>
      <c r="G268" s="58">
        <f t="shared" si="141"/>
        <v>0</v>
      </c>
      <c r="H268" s="58">
        <f t="shared" si="141"/>
        <v>0</v>
      </c>
      <c r="I268" s="58">
        <f t="shared" si="141"/>
        <v>0</v>
      </c>
      <c r="J268" s="58">
        <f t="shared" si="141"/>
        <v>0</v>
      </c>
      <c r="K268" s="58">
        <f t="shared" si="141"/>
        <v>0</v>
      </c>
      <c r="L268" s="58">
        <f t="shared" si="141"/>
        <v>0</v>
      </c>
      <c r="M268" s="58">
        <f t="shared" si="141"/>
        <v>0</v>
      </c>
      <c r="N268" s="58">
        <f t="shared" si="141"/>
        <v>0</v>
      </c>
      <c r="O268" s="88">
        <f t="shared" si="108"/>
        <v>0</v>
      </c>
      <c r="P268" s="88">
        <f t="shared" si="109"/>
        <v>0</v>
      </c>
    </row>
    <row r="269" spans="1:16" ht="17.25" customHeight="1" hidden="1">
      <c r="A269" s="69">
        <v>343</v>
      </c>
      <c r="B269" s="70" t="s">
        <v>31</v>
      </c>
      <c r="C269" s="71">
        <f>SUM(D269:L269)</f>
        <v>0</v>
      </c>
      <c r="D269" s="71"/>
      <c r="E269" s="71"/>
      <c r="F269" s="71"/>
      <c r="G269" s="71"/>
      <c r="H269" s="71"/>
      <c r="I269" s="71"/>
      <c r="J269" s="71"/>
      <c r="K269" s="71"/>
      <c r="L269" s="71"/>
      <c r="M269" s="71">
        <f>C269</f>
        <v>0</v>
      </c>
      <c r="N269" s="71">
        <f>C269</f>
        <v>0</v>
      </c>
      <c r="O269" s="88">
        <f t="shared" si="108"/>
        <v>0</v>
      </c>
      <c r="P269" s="88">
        <f t="shared" si="109"/>
        <v>0</v>
      </c>
    </row>
    <row r="270" spans="1:16" s="74" customFormat="1" ht="17.25" customHeight="1" hidden="1">
      <c r="A270" s="52" t="s">
        <v>41</v>
      </c>
      <c r="B270" s="53" t="s">
        <v>78</v>
      </c>
      <c r="C270" s="54">
        <f aca="true" t="shared" si="142" ref="C270:N270">SUM(C274+C271)</f>
        <v>0</v>
      </c>
      <c r="D270" s="54">
        <f t="shared" si="142"/>
        <v>0</v>
      </c>
      <c r="E270" s="54">
        <f t="shared" si="142"/>
        <v>0</v>
      </c>
      <c r="F270" s="54">
        <f t="shared" si="142"/>
        <v>0</v>
      </c>
      <c r="G270" s="54">
        <f t="shared" si="142"/>
        <v>0</v>
      </c>
      <c r="H270" s="54">
        <f t="shared" si="142"/>
        <v>0</v>
      </c>
      <c r="I270" s="54">
        <f t="shared" si="142"/>
        <v>0</v>
      </c>
      <c r="J270" s="54">
        <f t="shared" si="142"/>
        <v>0</v>
      </c>
      <c r="K270" s="54">
        <f t="shared" si="142"/>
        <v>0</v>
      </c>
      <c r="L270" s="54">
        <f t="shared" si="142"/>
        <v>0</v>
      </c>
      <c r="M270" s="54">
        <f t="shared" si="142"/>
        <v>0</v>
      </c>
      <c r="N270" s="54">
        <f t="shared" si="142"/>
        <v>0</v>
      </c>
      <c r="O270" s="88">
        <f t="shared" si="108"/>
        <v>0</v>
      </c>
      <c r="P270" s="88">
        <f t="shared" si="109"/>
        <v>0</v>
      </c>
    </row>
    <row r="271" spans="1:16" ht="17.25" customHeight="1" hidden="1">
      <c r="A271" s="56">
        <v>32</v>
      </c>
      <c r="B271" s="57" t="s">
        <v>25</v>
      </c>
      <c r="C271" s="58">
        <f aca="true" t="shared" si="143" ref="C271:N271">SUM(C272:C273)</f>
        <v>0</v>
      </c>
      <c r="D271" s="58">
        <f t="shared" si="143"/>
        <v>0</v>
      </c>
      <c r="E271" s="58">
        <f t="shared" si="143"/>
        <v>0</v>
      </c>
      <c r="F271" s="58">
        <f t="shared" si="143"/>
        <v>0</v>
      </c>
      <c r="G271" s="58">
        <f t="shared" si="143"/>
        <v>0</v>
      </c>
      <c r="H271" s="58">
        <f t="shared" si="143"/>
        <v>0</v>
      </c>
      <c r="I271" s="58">
        <f t="shared" si="143"/>
        <v>0</v>
      </c>
      <c r="J271" s="58">
        <f t="shared" si="143"/>
        <v>0</v>
      </c>
      <c r="K271" s="58">
        <f t="shared" si="143"/>
        <v>0</v>
      </c>
      <c r="L271" s="58">
        <f t="shared" si="143"/>
        <v>0</v>
      </c>
      <c r="M271" s="58">
        <f t="shared" si="143"/>
        <v>0</v>
      </c>
      <c r="N271" s="58">
        <f t="shared" si="143"/>
        <v>0</v>
      </c>
      <c r="O271" s="88">
        <f aca="true" t="shared" si="144" ref="O271:O334">C271-M271</f>
        <v>0</v>
      </c>
      <c r="P271" s="88">
        <f aca="true" t="shared" si="145" ref="P271:P334">C271-N271</f>
        <v>0</v>
      </c>
    </row>
    <row r="272" spans="1:16" s="59" customFormat="1" ht="17.25" customHeight="1" hidden="1">
      <c r="A272" s="69">
        <v>321</v>
      </c>
      <c r="B272" s="70" t="s">
        <v>26</v>
      </c>
      <c r="C272" s="71">
        <f>SUM(D272:L272)</f>
        <v>0</v>
      </c>
      <c r="D272" s="71">
        <v>0</v>
      </c>
      <c r="E272" s="71"/>
      <c r="F272" s="71"/>
      <c r="G272" s="71">
        <v>0</v>
      </c>
      <c r="H272" s="71">
        <v>0</v>
      </c>
      <c r="I272" s="71"/>
      <c r="J272" s="71"/>
      <c r="K272" s="71"/>
      <c r="L272" s="71"/>
      <c r="M272" s="71">
        <f>C272</f>
        <v>0</v>
      </c>
      <c r="N272" s="71">
        <f>M272</f>
        <v>0</v>
      </c>
      <c r="O272" s="88">
        <f t="shared" si="144"/>
        <v>0</v>
      </c>
      <c r="P272" s="88">
        <f t="shared" si="145"/>
        <v>0</v>
      </c>
    </row>
    <row r="273" spans="1:16" s="64" customFormat="1" ht="17.25" customHeight="1" hidden="1">
      <c r="A273" s="60">
        <v>322</v>
      </c>
      <c r="B273" s="61" t="s">
        <v>27</v>
      </c>
      <c r="C273" s="62">
        <f>SUM(D273:L273)</f>
        <v>0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/>
      <c r="J273" s="62"/>
      <c r="K273" s="62"/>
      <c r="L273" s="62"/>
      <c r="M273" s="62">
        <f>C273</f>
        <v>0</v>
      </c>
      <c r="N273" s="62">
        <f>M273</f>
        <v>0</v>
      </c>
      <c r="O273" s="88">
        <f t="shared" si="144"/>
        <v>0</v>
      </c>
      <c r="P273" s="88">
        <f t="shared" si="145"/>
        <v>0</v>
      </c>
    </row>
    <row r="274" spans="1:16" ht="17.25" customHeight="1" hidden="1">
      <c r="A274" s="56">
        <v>4</v>
      </c>
      <c r="B274" s="57" t="s">
        <v>33</v>
      </c>
      <c r="C274" s="58">
        <f aca="true" t="shared" si="146" ref="C274:N274">SUM(C275+C277)</f>
        <v>0</v>
      </c>
      <c r="D274" s="58">
        <f t="shared" si="146"/>
        <v>0</v>
      </c>
      <c r="E274" s="58">
        <f t="shared" si="146"/>
        <v>0</v>
      </c>
      <c r="F274" s="58">
        <f t="shared" si="146"/>
        <v>0</v>
      </c>
      <c r="G274" s="58">
        <f t="shared" si="146"/>
        <v>0</v>
      </c>
      <c r="H274" s="58">
        <f t="shared" si="146"/>
        <v>0</v>
      </c>
      <c r="I274" s="58">
        <f t="shared" si="146"/>
        <v>0</v>
      </c>
      <c r="J274" s="58">
        <f t="shared" si="146"/>
        <v>0</v>
      </c>
      <c r="K274" s="58">
        <f t="shared" si="146"/>
        <v>0</v>
      </c>
      <c r="L274" s="58">
        <f t="shared" si="146"/>
        <v>0</v>
      </c>
      <c r="M274" s="58">
        <f t="shared" si="146"/>
        <v>0</v>
      </c>
      <c r="N274" s="58">
        <f t="shared" si="146"/>
        <v>0</v>
      </c>
      <c r="O274" s="88">
        <f t="shared" si="144"/>
        <v>0</v>
      </c>
      <c r="P274" s="88">
        <f t="shared" si="145"/>
        <v>0</v>
      </c>
    </row>
    <row r="275" spans="1:16" ht="17.25" customHeight="1" hidden="1">
      <c r="A275" s="56">
        <v>41</v>
      </c>
      <c r="B275" s="57" t="s">
        <v>37</v>
      </c>
      <c r="C275" s="58">
        <f aca="true" t="shared" si="147" ref="C275:N275">SUM(C276)</f>
        <v>0</v>
      </c>
      <c r="D275" s="58">
        <f t="shared" si="147"/>
        <v>0</v>
      </c>
      <c r="E275" s="58">
        <f t="shared" si="147"/>
        <v>0</v>
      </c>
      <c r="F275" s="58">
        <f t="shared" si="147"/>
        <v>0</v>
      </c>
      <c r="G275" s="58">
        <f t="shared" si="147"/>
        <v>0</v>
      </c>
      <c r="H275" s="58">
        <f t="shared" si="147"/>
        <v>0</v>
      </c>
      <c r="I275" s="58">
        <f t="shared" si="147"/>
        <v>0</v>
      </c>
      <c r="J275" s="58">
        <f t="shared" si="147"/>
        <v>0</v>
      </c>
      <c r="K275" s="58">
        <f t="shared" si="147"/>
        <v>0</v>
      </c>
      <c r="L275" s="58">
        <f t="shared" si="147"/>
        <v>0</v>
      </c>
      <c r="M275" s="58">
        <f t="shared" si="147"/>
        <v>0</v>
      </c>
      <c r="N275" s="58">
        <f t="shared" si="147"/>
        <v>0</v>
      </c>
      <c r="O275" s="88">
        <f t="shared" si="144"/>
        <v>0</v>
      </c>
      <c r="P275" s="88">
        <f t="shared" si="145"/>
        <v>0</v>
      </c>
    </row>
    <row r="276" spans="1:16" ht="17.25" customHeight="1" hidden="1">
      <c r="A276" s="69">
        <v>411</v>
      </c>
      <c r="B276" s="70" t="s">
        <v>35</v>
      </c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88">
        <f t="shared" si="144"/>
        <v>0</v>
      </c>
      <c r="P276" s="88">
        <f t="shared" si="145"/>
        <v>0</v>
      </c>
    </row>
    <row r="277" spans="1:16" ht="17.25" customHeight="1" hidden="1">
      <c r="A277" s="56">
        <v>42</v>
      </c>
      <c r="B277" s="57" t="s">
        <v>34</v>
      </c>
      <c r="C277" s="58">
        <f aca="true" t="shared" si="148" ref="C277:N277">SUM(C278:C278)</f>
        <v>0</v>
      </c>
      <c r="D277" s="58">
        <f t="shared" si="148"/>
        <v>0</v>
      </c>
      <c r="E277" s="58">
        <f t="shared" si="148"/>
        <v>0</v>
      </c>
      <c r="F277" s="58">
        <f t="shared" si="148"/>
        <v>0</v>
      </c>
      <c r="G277" s="58">
        <f t="shared" si="148"/>
        <v>0</v>
      </c>
      <c r="H277" s="58">
        <f t="shared" si="148"/>
        <v>0</v>
      </c>
      <c r="I277" s="58">
        <f t="shared" si="148"/>
        <v>0</v>
      </c>
      <c r="J277" s="58">
        <f t="shared" si="148"/>
        <v>0</v>
      </c>
      <c r="K277" s="58">
        <f t="shared" si="148"/>
        <v>0</v>
      </c>
      <c r="L277" s="58">
        <f t="shared" si="148"/>
        <v>0</v>
      </c>
      <c r="M277" s="58">
        <f t="shared" si="148"/>
        <v>0</v>
      </c>
      <c r="N277" s="58">
        <f t="shared" si="148"/>
        <v>0</v>
      </c>
      <c r="O277" s="88">
        <f t="shared" si="144"/>
        <v>0</v>
      </c>
      <c r="P277" s="88">
        <f t="shared" si="145"/>
        <v>0</v>
      </c>
    </row>
    <row r="278" spans="1:16" s="64" customFormat="1" ht="17.25" customHeight="1" hidden="1">
      <c r="A278" s="60">
        <v>422</v>
      </c>
      <c r="B278" s="61" t="s">
        <v>32</v>
      </c>
      <c r="C278" s="62">
        <f>SUM(D278:L278)</f>
        <v>0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f>C278</f>
        <v>0</v>
      </c>
      <c r="N278" s="62">
        <f>M278</f>
        <v>0</v>
      </c>
      <c r="O278" s="88">
        <f t="shared" si="144"/>
        <v>0</v>
      </c>
      <c r="P278" s="88">
        <f t="shared" si="145"/>
        <v>0</v>
      </c>
    </row>
    <row r="279" spans="1:16" s="74" customFormat="1" ht="17.25" customHeight="1">
      <c r="A279" s="52" t="s">
        <v>42</v>
      </c>
      <c r="B279" s="53" t="s">
        <v>91</v>
      </c>
      <c r="C279" s="54">
        <f aca="true" t="shared" si="149" ref="C279:N279">SUM(C280)</f>
        <v>23250</v>
      </c>
      <c r="D279" s="54">
        <f t="shared" si="149"/>
        <v>18250</v>
      </c>
      <c r="E279" s="54">
        <f t="shared" si="149"/>
        <v>0</v>
      </c>
      <c r="F279" s="54">
        <f t="shared" si="149"/>
        <v>5000</v>
      </c>
      <c r="G279" s="54">
        <f t="shared" si="149"/>
        <v>0</v>
      </c>
      <c r="H279" s="54">
        <f t="shared" si="149"/>
        <v>0</v>
      </c>
      <c r="I279" s="54">
        <f t="shared" si="149"/>
        <v>0</v>
      </c>
      <c r="J279" s="54">
        <f t="shared" si="149"/>
        <v>0</v>
      </c>
      <c r="K279" s="54">
        <f t="shared" si="149"/>
        <v>0</v>
      </c>
      <c r="L279" s="54">
        <f t="shared" si="149"/>
        <v>0</v>
      </c>
      <c r="M279" s="54">
        <f t="shared" si="149"/>
        <v>5000</v>
      </c>
      <c r="N279" s="54">
        <f t="shared" si="149"/>
        <v>5000</v>
      </c>
      <c r="O279" s="88">
        <f t="shared" si="144"/>
        <v>18250</v>
      </c>
      <c r="P279" s="88">
        <f t="shared" si="145"/>
        <v>18250</v>
      </c>
    </row>
    <row r="280" spans="1:16" ht="15" customHeight="1">
      <c r="A280" s="56">
        <v>4</v>
      </c>
      <c r="B280" s="57" t="s">
        <v>33</v>
      </c>
      <c r="C280" s="58">
        <f aca="true" t="shared" si="150" ref="C280:N280">SUM(C281+C283)</f>
        <v>23250</v>
      </c>
      <c r="D280" s="58">
        <f t="shared" si="150"/>
        <v>18250</v>
      </c>
      <c r="E280" s="58">
        <f t="shared" si="150"/>
        <v>0</v>
      </c>
      <c r="F280" s="58">
        <f t="shared" si="150"/>
        <v>5000</v>
      </c>
      <c r="G280" s="58">
        <f t="shared" si="150"/>
        <v>0</v>
      </c>
      <c r="H280" s="58">
        <f t="shared" si="150"/>
        <v>0</v>
      </c>
      <c r="I280" s="58">
        <f t="shared" si="150"/>
        <v>0</v>
      </c>
      <c r="J280" s="58">
        <f t="shared" si="150"/>
        <v>0</v>
      </c>
      <c r="K280" s="58">
        <f t="shared" si="150"/>
        <v>0</v>
      </c>
      <c r="L280" s="58">
        <f t="shared" si="150"/>
        <v>0</v>
      </c>
      <c r="M280" s="58">
        <f t="shared" si="150"/>
        <v>5000</v>
      </c>
      <c r="N280" s="58">
        <f t="shared" si="150"/>
        <v>5000</v>
      </c>
      <c r="O280" s="88">
        <f t="shared" si="144"/>
        <v>18250</v>
      </c>
      <c r="P280" s="88">
        <f t="shared" si="145"/>
        <v>18250</v>
      </c>
    </row>
    <row r="281" spans="1:16" ht="15" customHeight="1" hidden="1">
      <c r="A281" s="56">
        <v>41</v>
      </c>
      <c r="B281" s="57" t="s">
        <v>37</v>
      </c>
      <c r="C281" s="58">
        <f aca="true" t="shared" si="151" ref="C281:N281">SUM(C282)</f>
        <v>0</v>
      </c>
      <c r="D281" s="58">
        <f t="shared" si="151"/>
        <v>0</v>
      </c>
      <c r="E281" s="58">
        <f t="shared" si="151"/>
        <v>0</v>
      </c>
      <c r="F281" s="58">
        <f t="shared" si="151"/>
        <v>0</v>
      </c>
      <c r="G281" s="58">
        <f t="shared" si="151"/>
        <v>0</v>
      </c>
      <c r="H281" s="58">
        <f t="shared" si="151"/>
        <v>0</v>
      </c>
      <c r="I281" s="58">
        <f t="shared" si="151"/>
        <v>0</v>
      </c>
      <c r="J281" s="58">
        <f t="shared" si="151"/>
        <v>0</v>
      </c>
      <c r="K281" s="58">
        <f t="shared" si="151"/>
        <v>0</v>
      </c>
      <c r="L281" s="58">
        <f t="shared" si="151"/>
        <v>0</v>
      </c>
      <c r="M281" s="58">
        <f t="shared" si="151"/>
        <v>0</v>
      </c>
      <c r="N281" s="58">
        <f t="shared" si="151"/>
        <v>0</v>
      </c>
      <c r="O281" s="88">
        <f t="shared" si="144"/>
        <v>0</v>
      </c>
      <c r="P281" s="88">
        <f t="shared" si="145"/>
        <v>0</v>
      </c>
    </row>
    <row r="282" spans="1:16" ht="15" customHeight="1" hidden="1">
      <c r="A282" s="69">
        <v>411</v>
      </c>
      <c r="B282" s="70" t="s">
        <v>35</v>
      </c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88">
        <f t="shared" si="144"/>
        <v>0</v>
      </c>
      <c r="P282" s="88">
        <f t="shared" si="145"/>
        <v>0</v>
      </c>
    </row>
    <row r="283" spans="1:16" ht="15" customHeight="1">
      <c r="A283" s="56">
        <v>42</v>
      </c>
      <c r="B283" s="57" t="s">
        <v>34</v>
      </c>
      <c r="C283" s="58">
        <f aca="true" t="shared" si="152" ref="C283:N283">SUM(C284:C285)</f>
        <v>23250</v>
      </c>
      <c r="D283" s="58">
        <f t="shared" si="152"/>
        <v>18250</v>
      </c>
      <c r="E283" s="58">
        <f t="shared" si="152"/>
        <v>0</v>
      </c>
      <c r="F283" s="58">
        <f t="shared" si="152"/>
        <v>5000</v>
      </c>
      <c r="G283" s="58">
        <f t="shared" si="152"/>
        <v>0</v>
      </c>
      <c r="H283" s="58">
        <f t="shared" si="152"/>
        <v>0</v>
      </c>
      <c r="I283" s="58">
        <f t="shared" si="152"/>
        <v>0</v>
      </c>
      <c r="J283" s="58">
        <f t="shared" si="152"/>
        <v>0</v>
      </c>
      <c r="K283" s="58">
        <f t="shared" si="152"/>
        <v>0</v>
      </c>
      <c r="L283" s="58">
        <f t="shared" si="152"/>
        <v>0</v>
      </c>
      <c r="M283" s="58">
        <f t="shared" si="152"/>
        <v>5000</v>
      </c>
      <c r="N283" s="58">
        <f t="shared" si="152"/>
        <v>5000</v>
      </c>
      <c r="O283" s="88">
        <f t="shared" si="144"/>
        <v>18250</v>
      </c>
      <c r="P283" s="88">
        <f t="shared" si="145"/>
        <v>18250</v>
      </c>
    </row>
    <row r="284" spans="1:16" s="64" customFormat="1" ht="15" customHeight="1">
      <c r="A284" s="60">
        <v>422</v>
      </c>
      <c r="B284" s="61" t="s">
        <v>32</v>
      </c>
      <c r="C284" s="62">
        <f>SUM(D284:L284)</f>
        <v>23250</v>
      </c>
      <c r="D284" s="62">
        <v>18250</v>
      </c>
      <c r="E284" s="62">
        <v>0</v>
      </c>
      <c r="F284" s="63">
        <v>5000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5000</v>
      </c>
      <c r="N284" s="62">
        <f>M284</f>
        <v>5000</v>
      </c>
      <c r="O284" s="88">
        <f t="shared" si="144"/>
        <v>18250</v>
      </c>
      <c r="P284" s="88">
        <f t="shared" si="145"/>
        <v>18250</v>
      </c>
    </row>
    <row r="285" spans="1:16" ht="17.25" customHeight="1" hidden="1">
      <c r="A285" s="69">
        <v>424</v>
      </c>
      <c r="B285" s="70" t="s">
        <v>36</v>
      </c>
      <c r="C285" s="71">
        <f>SUM(D285:L285)</f>
        <v>0</v>
      </c>
      <c r="D285" s="71"/>
      <c r="E285" s="71"/>
      <c r="F285" s="71"/>
      <c r="G285" s="71"/>
      <c r="H285" s="71"/>
      <c r="I285" s="71"/>
      <c r="J285" s="71"/>
      <c r="K285" s="71"/>
      <c r="L285" s="71"/>
      <c r="M285" s="71">
        <f>C285</f>
        <v>0</v>
      </c>
      <c r="N285" s="71">
        <f>M285</f>
        <v>0</v>
      </c>
      <c r="O285" s="88">
        <f t="shared" si="144"/>
        <v>0</v>
      </c>
      <c r="P285" s="88">
        <f t="shared" si="145"/>
        <v>0</v>
      </c>
    </row>
    <row r="286" spans="1:16" ht="17.25" customHeight="1" hidden="1">
      <c r="A286" s="69">
        <v>451</v>
      </c>
      <c r="B286" s="70" t="s">
        <v>63</v>
      </c>
      <c r="C286" s="71">
        <f>SUM(D286:L286)</f>
        <v>0</v>
      </c>
      <c r="D286" s="71"/>
      <c r="E286" s="71"/>
      <c r="F286" s="71">
        <v>0</v>
      </c>
      <c r="G286" s="71"/>
      <c r="H286" s="71"/>
      <c r="I286" s="71"/>
      <c r="J286" s="71"/>
      <c r="K286" s="71"/>
      <c r="L286" s="71"/>
      <c r="M286" s="71">
        <f>C286</f>
        <v>0</v>
      </c>
      <c r="N286" s="71">
        <f>M286</f>
        <v>0</v>
      </c>
      <c r="O286" s="88">
        <f t="shared" si="144"/>
        <v>0</v>
      </c>
      <c r="P286" s="88">
        <f t="shared" si="145"/>
        <v>0</v>
      </c>
    </row>
    <row r="287" spans="1:16" ht="15" customHeight="1">
      <c r="A287" s="56"/>
      <c r="B287" s="70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88">
        <f t="shared" si="144"/>
        <v>0</v>
      </c>
      <c r="P287" s="88">
        <f t="shared" si="145"/>
        <v>0</v>
      </c>
    </row>
    <row r="288" spans="1:16" s="68" customFormat="1" ht="14.25" customHeight="1" hidden="1">
      <c r="A288" s="81"/>
      <c r="B288" s="49" t="s">
        <v>60</v>
      </c>
      <c r="C288" s="50">
        <f>SUM(C289+C302+C315+C324+C337)</f>
        <v>0</v>
      </c>
      <c r="D288" s="50">
        <f aca="true" t="shared" si="153" ref="D288:N288">SUM(D289+D302+D315+D324+D337)</f>
        <v>0</v>
      </c>
      <c r="E288" s="50">
        <f t="shared" si="153"/>
        <v>0</v>
      </c>
      <c r="F288" s="50">
        <f t="shared" si="153"/>
        <v>0</v>
      </c>
      <c r="G288" s="50">
        <f t="shared" si="153"/>
        <v>0</v>
      </c>
      <c r="H288" s="50">
        <f t="shared" si="153"/>
        <v>0</v>
      </c>
      <c r="I288" s="50">
        <f t="shared" si="153"/>
        <v>0</v>
      </c>
      <c r="J288" s="50">
        <f t="shared" si="153"/>
        <v>0</v>
      </c>
      <c r="K288" s="50">
        <f t="shared" si="153"/>
        <v>0</v>
      </c>
      <c r="L288" s="50">
        <f t="shared" si="153"/>
        <v>0</v>
      </c>
      <c r="M288" s="50">
        <f t="shared" si="153"/>
        <v>0</v>
      </c>
      <c r="N288" s="50">
        <f t="shared" si="153"/>
        <v>0</v>
      </c>
      <c r="O288" s="88">
        <f t="shared" si="144"/>
        <v>0</v>
      </c>
      <c r="P288" s="88">
        <f t="shared" si="145"/>
        <v>0</v>
      </c>
    </row>
    <row r="289" spans="1:16" ht="14.25" customHeight="1" hidden="1">
      <c r="A289" s="76" t="s">
        <v>41</v>
      </c>
      <c r="B289" s="57" t="s">
        <v>48</v>
      </c>
      <c r="C289" s="58">
        <f aca="true" t="shared" si="154" ref="C289:N289">SUM(C290)</f>
        <v>0</v>
      </c>
      <c r="D289" s="58">
        <f t="shared" si="154"/>
        <v>0</v>
      </c>
      <c r="E289" s="58">
        <f t="shared" si="154"/>
        <v>0</v>
      </c>
      <c r="F289" s="58">
        <f t="shared" si="154"/>
        <v>0</v>
      </c>
      <c r="G289" s="58">
        <f t="shared" si="154"/>
        <v>0</v>
      </c>
      <c r="H289" s="58">
        <f t="shared" si="154"/>
        <v>0</v>
      </c>
      <c r="I289" s="58">
        <f t="shared" si="154"/>
        <v>0</v>
      </c>
      <c r="J289" s="58">
        <f t="shared" si="154"/>
        <v>0</v>
      </c>
      <c r="K289" s="58">
        <f t="shared" si="154"/>
        <v>0</v>
      </c>
      <c r="L289" s="58">
        <f t="shared" si="154"/>
        <v>0</v>
      </c>
      <c r="M289" s="58">
        <f t="shared" si="154"/>
        <v>0</v>
      </c>
      <c r="N289" s="58">
        <f t="shared" si="154"/>
        <v>0</v>
      </c>
      <c r="O289" s="88">
        <f t="shared" si="144"/>
        <v>0</v>
      </c>
      <c r="P289" s="88">
        <f t="shared" si="145"/>
        <v>0</v>
      </c>
    </row>
    <row r="290" spans="1:16" ht="14.25" customHeight="1" hidden="1">
      <c r="A290" s="56">
        <v>3</v>
      </c>
      <c r="B290" s="57" t="s">
        <v>20</v>
      </c>
      <c r="C290" s="58">
        <f>SUM(C291+C295+C300)</f>
        <v>0</v>
      </c>
      <c r="D290" s="58">
        <f aca="true" t="shared" si="155" ref="D290:N290">SUM(D291+D295+D300)</f>
        <v>0</v>
      </c>
      <c r="E290" s="58">
        <f t="shared" si="155"/>
        <v>0</v>
      </c>
      <c r="F290" s="58">
        <f t="shared" si="155"/>
        <v>0</v>
      </c>
      <c r="G290" s="58">
        <f t="shared" si="155"/>
        <v>0</v>
      </c>
      <c r="H290" s="58">
        <f t="shared" si="155"/>
        <v>0</v>
      </c>
      <c r="I290" s="58">
        <f t="shared" si="155"/>
        <v>0</v>
      </c>
      <c r="J290" s="58">
        <f t="shared" si="155"/>
        <v>0</v>
      </c>
      <c r="K290" s="58">
        <f t="shared" si="155"/>
        <v>0</v>
      </c>
      <c r="L290" s="58">
        <f t="shared" si="155"/>
        <v>0</v>
      </c>
      <c r="M290" s="58">
        <f t="shared" si="155"/>
        <v>0</v>
      </c>
      <c r="N290" s="58">
        <f t="shared" si="155"/>
        <v>0</v>
      </c>
      <c r="O290" s="88">
        <f t="shared" si="144"/>
        <v>0</v>
      </c>
      <c r="P290" s="88">
        <f t="shared" si="145"/>
        <v>0</v>
      </c>
    </row>
    <row r="291" spans="1:16" ht="14.25" customHeight="1" hidden="1">
      <c r="A291" s="56">
        <v>31</v>
      </c>
      <c r="B291" s="57" t="s">
        <v>21</v>
      </c>
      <c r="C291" s="58">
        <f>SUM(C292:C294)</f>
        <v>0</v>
      </c>
      <c r="D291" s="58">
        <f aca="true" t="shared" si="156" ref="D291:N291">SUM(D292:D294)</f>
        <v>0</v>
      </c>
      <c r="E291" s="58">
        <f t="shared" si="156"/>
        <v>0</v>
      </c>
      <c r="F291" s="58">
        <f t="shared" si="156"/>
        <v>0</v>
      </c>
      <c r="G291" s="58">
        <f t="shared" si="156"/>
        <v>0</v>
      </c>
      <c r="H291" s="58">
        <f t="shared" si="156"/>
        <v>0</v>
      </c>
      <c r="I291" s="58">
        <f t="shared" si="156"/>
        <v>0</v>
      </c>
      <c r="J291" s="58">
        <f t="shared" si="156"/>
        <v>0</v>
      </c>
      <c r="K291" s="58">
        <f t="shared" si="156"/>
        <v>0</v>
      </c>
      <c r="L291" s="58">
        <f t="shared" si="156"/>
        <v>0</v>
      </c>
      <c r="M291" s="58">
        <f t="shared" si="156"/>
        <v>0</v>
      </c>
      <c r="N291" s="58">
        <f t="shared" si="156"/>
        <v>0</v>
      </c>
      <c r="O291" s="88">
        <f t="shared" si="144"/>
        <v>0</v>
      </c>
      <c r="P291" s="88">
        <f t="shared" si="145"/>
        <v>0</v>
      </c>
    </row>
    <row r="292" spans="1:16" s="64" customFormat="1" ht="14.25" customHeight="1" hidden="1">
      <c r="A292" s="60">
        <v>311</v>
      </c>
      <c r="B292" s="61" t="s">
        <v>22</v>
      </c>
      <c r="C292" s="62">
        <f>SUM(D292:L292)</f>
        <v>0</v>
      </c>
      <c r="D292" s="62">
        <v>0</v>
      </c>
      <c r="E292" s="62">
        <v>0</v>
      </c>
      <c r="F292" s="62">
        <v>0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88">
        <f t="shared" si="144"/>
        <v>0</v>
      </c>
      <c r="P292" s="88">
        <f t="shared" si="145"/>
        <v>0</v>
      </c>
    </row>
    <row r="293" spans="1:16" s="68" customFormat="1" ht="14.25" customHeight="1" hidden="1">
      <c r="A293" s="65">
        <v>312</v>
      </c>
      <c r="B293" s="66" t="s">
        <v>23</v>
      </c>
      <c r="C293" s="62">
        <f>SUM(D293:L293)</f>
        <v>0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  <c r="M293" s="67">
        <v>0</v>
      </c>
      <c r="N293" s="67">
        <f aca="true" t="shared" si="157" ref="N293:N299">M293</f>
        <v>0</v>
      </c>
      <c r="O293" s="88">
        <f t="shared" si="144"/>
        <v>0</v>
      </c>
      <c r="P293" s="88">
        <f t="shared" si="145"/>
        <v>0</v>
      </c>
    </row>
    <row r="294" spans="1:16" s="64" customFormat="1" ht="14.25" customHeight="1" hidden="1">
      <c r="A294" s="60">
        <v>313</v>
      </c>
      <c r="B294" s="61" t="s">
        <v>24</v>
      </c>
      <c r="C294" s="62">
        <f>SUM(D294:L294)</f>
        <v>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2">
        <v>0</v>
      </c>
      <c r="J294" s="67">
        <v>0</v>
      </c>
      <c r="K294" s="67">
        <v>0</v>
      </c>
      <c r="L294" s="67">
        <v>0</v>
      </c>
      <c r="M294" s="62">
        <v>0</v>
      </c>
      <c r="N294" s="62">
        <v>0</v>
      </c>
      <c r="O294" s="88">
        <f t="shared" si="144"/>
        <v>0</v>
      </c>
      <c r="P294" s="88">
        <f t="shared" si="145"/>
        <v>0</v>
      </c>
    </row>
    <row r="295" spans="1:16" s="74" customFormat="1" ht="14.25" customHeight="1" hidden="1">
      <c r="A295" s="56">
        <v>32</v>
      </c>
      <c r="B295" s="57" t="s">
        <v>25</v>
      </c>
      <c r="C295" s="58">
        <f aca="true" t="shared" si="158" ref="C295:N295">SUM(C296:C299)</f>
        <v>0</v>
      </c>
      <c r="D295" s="58">
        <f t="shared" si="158"/>
        <v>0</v>
      </c>
      <c r="E295" s="58">
        <f t="shared" si="158"/>
        <v>0</v>
      </c>
      <c r="F295" s="58">
        <f t="shared" si="158"/>
        <v>0</v>
      </c>
      <c r="G295" s="58">
        <f t="shared" si="158"/>
        <v>0</v>
      </c>
      <c r="H295" s="58">
        <f>SUM(H296:H299)</f>
        <v>0</v>
      </c>
      <c r="I295" s="58">
        <f t="shared" si="158"/>
        <v>0</v>
      </c>
      <c r="J295" s="58">
        <f t="shared" si="158"/>
        <v>0</v>
      </c>
      <c r="K295" s="58">
        <f t="shared" si="158"/>
        <v>0</v>
      </c>
      <c r="L295" s="58">
        <f t="shared" si="158"/>
        <v>0</v>
      </c>
      <c r="M295" s="58">
        <f t="shared" si="158"/>
        <v>0</v>
      </c>
      <c r="N295" s="58">
        <f t="shared" si="158"/>
        <v>0</v>
      </c>
      <c r="O295" s="88">
        <f t="shared" si="144"/>
        <v>0</v>
      </c>
      <c r="P295" s="88">
        <f t="shared" si="145"/>
        <v>0</v>
      </c>
    </row>
    <row r="296" spans="1:16" s="68" customFormat="1" ht="14.25" customHeight="1" hidden="1">
      <c r="A296" s="65">
        <v>321</v>
      </c>
      <c r="B296" s="66" t="s">
        <v>26</v>
      </c>
      <c r="C296" s="67">
        <f>SUM(D296:L296)</f>
        <v>0</v>
      </c>
      <c r="D296" s="62">
        <v>0</v>
      </c>
      <c r="E296" s="62">
        <v>0</v>
      </c>
      <c r="F296" s="67">
        <v>0</v>
      </c>
      <c r="G296" s="62">
        <v>0</v>
      </c>
      <c r="H296" s="62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f>C296</f>
        <v>0</v>
      </c>
      <c r="N296" s="67">
        <f t="shared" si="157"/>
        <v>0</v>
      </c>
      <c r="O296" s="88">
        <f t="shared" si="144"/>
        <v>0</v>
      </c>
      <c r="P296" s="88">
        <f t="shared" si="145"/>
        <v>0</v>
      </c>
    </row>
    <row r="297" spans="1:16" s="68" customFormat="1" ht="14.25" customHeight="1" hidden="1">
      <c r="A297" s="65">
        <v>322</v>
      </c>
      <c r="B297" s="66" t="s">
        <v>27</v>
      </c>
      <c r="C297" s="67">
        <f>SUM(D297:L297)</f>
        <v>0</v>
      </c>
      <c r="D297" s="62">
        <v>0</v>
      </c>
      <c r="E297" s="62">
        <v>0</v>
      </c>
      <c r="F297" s="67">
        <v>0</v>
      </c>
      <c r="G297" s="62">
        <v>0</v>
      </c>
      <c r="H297" s="62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f>C297</f>
        <v>0</v>
      </c>
      <c r="N297" s="67">
        <f t="shared" si="157"/>
        <v>0</v>
      </c>
      <c r="O297" s="88">
        <f t="shared" si="144"/>
        <v>0</v>
      </c>
      <c r="P297" s="88">
        <f t="shared" si="145"/>
        <v>0</v>
      </c>
    </row>
    <row r="298" spans="1:16" s="68" customFormat="1" ht="14.25" customHeight="1" hidden="1">
      <c r="A298" s="65">
        <v>323</v>
      </c>
      <c r="B298" s="66" t="s">
        <v>28</v>
      </c>
      <c r="C298" s="67">
        <f>SUM(D298:L298)</f>
        <v>0</v>
      </c>
      <c r="D298" s="62">
        <v>0</v>
      </c>
      <c r="E298" s="62">
        <v>0</v>
      </c>
      <c r="F298" s="67">
        <v>0</v>
      </c>
      <c r="G298" s="62">
        <v>0</v>
      </c>
      <c r="H298" s="62">
        <v>0</v>
      </c>
      <c r="I298" s="67">
        <v>0</v>
      </c>
      <c r="J298" s="67">
        <v>0</v>
      </c>
      <c r="K298" s="67">
        <v>0</v>
      </c>
      <c r="L298" s="67">
        <v>0</v>
      </c>
      <c r="M298" s="67">
        <f>C298</f>
        <v>0</v>
      </c>
      <c r="N298" s="67">
        <f t="shared" si="157"/>
        <v>0</v>
      </c>
      <c r="O298" s="88">
        <f t="shared" si="144"/>
        <v>0</v>
      </c>
      <c r="P298" s="88">
        <f t="shared" si="145"/>
        <v>0</v>
      </c>
    </row>
    <row r="299" spans="1:16" s="68" customFormat="1" ht="14.25" customHeight="1" hidden="1">
      <c r="A299" s="65">
        <v>329</v>
      </c>
      <c r="B299" s="66" t="s">
        <v>29</v>
      </c>
      <c r="C299" s="67">
        <f>SUM(D299:L299)</f>
        <v>0</v>
      </c>
      <c r="D299" s="62">
        <v>0</v>
      </c>
      <c r="E299" s="62">
        <v>0</v>
      </c>
      <c r="F299" s="67">
        <v>0</v>
      </c>
      <c r="G299" s="62">
        <v>0</v>
      </c>
      <c r="H299" s="62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f>C299</f>
        <v>0</v>
      </c>
      <c r="N299" s="67">
        <f t="shared" si="157"/>
        <v>0</v>
      </c>
      <c r="O299" s="88">
        <f t="shared" si="144"/>
        <v>0</v>
      </c>
      <c r="P299" s="88">
        <f t="shared" si="145"/>
        <v>0</v>
      </c>
    </row>
    <row r="300" spans="1:16" ht="14.25" customHeight="1" hidden="1">
      <c r="A300" s="56">
        <v>34</v>
      </c>
      <c r="B300" s="57" t="s">
        <v>30</v>
      </c>
      <c r="C300" s="58">
        <f aca="true" t="shared" si="159" ref="C300:N300">SUM(C301)</f>
        <v>0</v>
      </c>
      <c r="D300" s="58">
        <f t="shared" si="159"/>
        <v>0</v>
      </c>
      <c r="E300" s="58">
        <f t="shared" si="159"/>
        <v>0</v>
      </c>
      <c r="F300" s="58">
        <f t="shared" si="159"/>
        <v>0</v>
      </c>
      <c r="G300" s="58">
        <f t="shared" si="159"/>
        <v>0</v>
      </c>
      <c r="H300" s="58">
        <f t="shared" si="159"/>
        <v>0</v>
      </c>
      <c r="I300" s="58">
        <f t="shared" si="159"/>
        <v>0</v>
      </c>
      <c r="J300" s="58">
        <f t="shared" si="159"/>
        <v>0</v>
      </c>
      <c r="K300" s="58">
        <f t="shared" si="159"/>
        <v>0</v>
      </c>
      <c r="L300" s="58">
        <f t="shared" si="159"/>
        <v>0</v>
      </c>
      <c r="M300" s="58">
        <f t="shared" si="159"/>
        <v>0</v>
      </c>
      <c r="N300" s="58">
        <f t="shared" si="159"/>
        <v>0</v>
      </c>
      <c r="O300" s="88">
        <f t="shared" si="144"/>
        <v>0</v>
      </c>
      <c r="P300" s="88">
        <f t="shared" si="145"/>
        <v>0</v>
      </c>
    </row>
    <row r="301" spans="1:16" ht="14.25" customHeight="1" hidden="1">
      <c r="A301" s="69">
        <v>343</v>
      </c>
      <c r="B301" s="70" t="s">
        <v>31</v>
      </c>
      <c r="C301" s="71">
        <f>SUM(D301:L301)</f>
        <v>0</v>
      </c>
      <c r="D301" s="71"/>
      <c r="E301" s="71"/>
      <c r="F301" s="71"/>
      <c r="G301" s="71"/>
      <c r="H301" s="71"/>
      <c r="I301" s="71"/>
      <c r="J301" s="71"/>
      <c r="K301" s="71"/>
      <c r="L301" s="71"/>
      <c r="M301" s="71">
        <f>C301</f>
        <v>0</v>
      </c>
      <c r="N301" s="71">
        <f>M301</f>
        <v>0</v>
      </c>
      <c r="O301" s="88">
        <f t="shared" si="144"/>
        <v>0</v>
      </c>
      <c r="P301" s="88">
        <f t="shared" si="145"/>
        <v>0</v>
      </c>
    </row>
    <row r="302" spans="1:16" s="74" customFormat="1" ht="14.25" customHeight="1" hidden="1">
      <c r="A302" s="52" t="s">
        <v>41</v>
      </c>
      <c r="B302" s="53" t="s">
        <v>61</v>
      </c>
      <c r="C302" s="54">
        <f>SUM(C303)</f>
        <v>0</v>
      </c>
      <c r="D302" s="54">
        <f aca="true" t="shared" si="160" ref="D302:N302">SUM(D303)</f>
        <v>0</v>
      </c>
      <c r="E302" s="54">
        <f t="shared" si="160"/>
        <v>0</v>
      </c>
      <c r="F302" s="54">
        <f t="shared" si="160"/>
        <v>0</v>
      </c>
      <c r="G302" s="54">
        <f t="shared" si="160"/>
        <v>0</v>
      </c>
      <c r="H302" s="54">
        <f t="shared" si="160"/>
        <v>0</v>
      </c>
      <c r="I302" s="54">
        <f t="shared" si="160"/>
        <v>0</v>
      </c>
      <c r="J302" s="54">
        <f t="shared" si="160"/>
        <v>0</v>
      </c>
      <c r="K302" s="54">
        <f t="shared" si="160"/>
        <v>0</v>
      </c>
      <c r="L302" s="54">
        <f t="shared" si="160"/>
        <v>0</v>
      </c>
      <c r="M302" s="54">
        <f t="shared" si="160"/>
        <v>0</v>
      </c>
      <c r="N302" s="54">
        <f t="shared" si="160"/>
        <v>0</v>
      </c>
      <c r="O302" s="88">
        <f t="shared" si="144"/>
        <v>0</v>
      </c>
      <c r="P302" s="88">
        <f t="shared" si="145"/>
        <v>0</v>
      </c>
    </row>
    <row r="303" spans="1:16" ht="14.25" customHeight="1" hidden="1">
      <c r="A303" s="56">
        <v>3</v>
      </c>
      <c r="B303" s="57" t="s">
        <v>20</v>
      </c>
      <c r="C303" s="58">
        <f>SUM(C304+C308+C313)</f>
        <v>0</v>
      </c>
      <c r="D303" s="58">
        <f aca="true" t="shared" si="161" ref="D303:N303">SUM(D304+D308+D313)</f>
        <v>0</v>
      </c>
      <c r="E303" s="58">
        <f t="shared" si="161"/>
        <v>0</v>
      </c>
      <c r="F303" s="58">
        <f t="shared" si="161"/>
        <v>0</v>
      </c>
      <c r="G303" s="58">
        <f t="shared" si="161"/>
        <v>0</v>
      </c>
      <c r="H303" s="58">
        <f>SUM(H304+H308+H313)</f>
        <v>0</v>
      </c>
      <c r="I303" s="58">
        <f t="shared" si="161"/>
        <v>0</v>
      </c>
      <c r="J303" s="58">
        <f t="shared" si="161"/>
        <v>0</v>
      </c>
      <c r="K303" s="58">
        <f t="shared" si="161"/>
        <v>0</v>
      </c>
      <c r="L303" s="58">
        <f t="shared" si="161"/>
        <v>0</v>
      </c>
      <c r="M303" s="58">
        <f t="shared" si="161"/>
        <v>0</v>
      </c>
      <c r="N303" s="58">
        <f t="shared" si="161"/>
        <v>0</v>
      </c>
      <c r="O303" s="88">
        <f t="shared" si="144"/>
        <v>0</v>
      </c>
      <c r="P303" s="88">
        <f t="shared" si="145"/>
        <v>0</v>
      </c>
    </row>
    <row r="304" spans="1:16" ht="14.25" customHeight="1" hidden="1">
      <c r="A304" s="56">
        <v>31</v>
      </c>
      <c r="B304" s="57" t="s">
        <v>21</v>
      </c>
      <c r="C304" s="58">
        <f>SUM(C305:C307)</f>
        <v>0</v>
      </c>
      <c r="D304" s="58">
        <f aca="true" t="shared" si="162" ref="D304:N304">SUM(D305:D307)</f>
        <v>0</v>
      </c>
      <c r="E304" s="58">
        <f t="shared" si="162"/>
        <v>0</v>
      </c>
      <c r="F304" s="58">
        <f t="shared" si="162"/>
        <v>0</v>
      </c>
      <c r="G304" s="58">
        <f t="shared" si="162"/>
        <v>0</v>
      </c>
      <c r="H304" s="58">
        <f>SUM(H305:H307)</f>
        <v>0</v>
      </c>
      <c r="I304" s="58">
        <f t="shared" si="162"/>
        <v>0</v>
      </c>
      <c r="J304" s="58">
        <f t="shared" si="162"/>
        <v>0</v>
      </c>
      <c r="K304" s="58">
        <f t="shared" si="162"/>
        <v>0</v>
      </c>
      <c r="L304" s="58">
        <f t="shared" si="162"/>
        <v>0</v>
      </c>
      <c r="M304" s="58">
        <f t="shared" si="162"/>
        <v>0</v>
      </c>
      <c r="N304" s="58">
        <f t="shared" si="162"/>
        <v>0</v>
      </c>
      <c r="O304" s="88">
        <f t="shared" si="144"/>
        <v>0</v>
      </c>
      <c r="P304" s="88">
        <f t="shared" si="145"/>
        <v>0</v>
      </c>
    </row>
    <row r="305" spans="1:16" ht="14.25" customHeight="1" hidden="1">
      <c r="A305" s="69">
        <v>311</v>
      </c>
      <c r="B305" s="70" t="s">
        <v>22</v>
      </c>
      <c r="C305" s="71">
        <f>SUM(D305:L305)</f>
        <v>0</v>
      </c>
      <c r="D305" s="71">
        <v>0</v>
      </c>
      <c r="E305" s="71"/>
      <c r="F305" s="71"/>
      <c r="G305" s="71"/>
      <c r="H305" s="71"/>
      <c r="I305" s="71"/>
      <c r="J305" s="71"/>
      <c r="K305" s="71"/>
      <c r="L305" s="71"/>
      <c r="M305" s="71">
        <f>C305</f>
        <v>0</v>
      </c>
      <c r="N305" s="71">
        <f aca="true" t="shared" si="163" ref="N305:N312">M305</f>
        <v>0</v>
      </c>
      <c r="O305" s="88">
        <f t="shared" si="144"/>
        <v>0</v>
      </c>
      <c r="P305" s="88">
        <f t="shared" si="145"/>
        <v>0</v>
      </c>
    </row>
    <row r="306" spans="1:16" ht="14.25" customHeight="1" hidden="1">
      <c r="A306" s="69">
        <v>312</v>
      </c>
      <c r="B306" s="70" t="s">
        <v>23</v>
      </c>
      <c r="C306" s="71">
        <f>SUM(D306:L306)</f>
        <v>0</v>
      </c>
      <c r="D306" s="71">
        <v>0</v>
      </c>
      <c r="E306" s="71"/>
      <c r="F306" s="71"/>
      <c r="G306" s="71"/>
      <c r="H306" s="71"/>
      <c r="I306" s="71"/>
      <c r="J306" s="71"/>
      <c r="K306" s="71"/>
      <c r="L306" s="71"/>
      <c r="M306" s="71">
        <f>C306</f>
        <v>0</v>
      </c>
      <c r="N306" s="71">
        <f t="shared" si="163"/>
        <v>0</v>
      </c>
      <c r="O306" s="88">
        <f t="shared" si="144"/>
        <v>0</v>
      </c>
      <c r="P306" s="88">
        <f t="shared" si="145"/>
        <v>0</v>
      </c>
    </row>
    <row r="307" spans="1:16" ht="14.25" customHeight="1" hidden="1">
      <c r="A307" s="69">
        <v>313</v>
      </c>
      <c r="B307" s="70" t="s">
        <v>24</v>
      </c>
      <c r="C307" s="71">
        <f>SUM(D307:L307)</f>
        <v>0</v>
      </c>
      <c r="D307" s="71">
        <v>0</v>
      </c>
      <c r="E307" s="71"/>
      <c r="F307" s="71"/>
      <c r="G307" s="71"/>
      <c r="H307" s="71"/>
      <c r="I307" s="71"/>
      <c r="J307" s="71"/>
      <c r="K307" s="71"/>
      <c r="L307" s="71"/>
      <c r="M307" s="71">
        <f>C307</f>
        <v>0</v>
      </c>
      <c r="N307" s="71">
        <f t="shared" si="163"/>
        <v>0</v>
      </c>
      <c r="O307" s="88">
        <f t="shared" si="144"/>
        <v>0</v>
      </c>
      <c r="P307" s="88">
        <f t="shared" si="145"/>
        <v>0</v>
      </c>
    </row>
    <row r="308" spans="1:16" ht="14.25" customHeight="1" hidden="1">
      <c r="A308" s="56">
        <v>32</v>
      </c>
      <c r="B308" s="57" t="s">
        <v>25</v>
      </c>
      <c r="C308" s="58">
        <f>SUM(C309:C312)</f>
        <v>0</v>
      </c>
      <c r="D308" s="58">
        <f aca="true" t="shared" si="164" ref="D308:N308">SUM(D309:D312)</f>
        <v>0</v>
      </c>
      <c r="E308" s="58">
        <f t="shared" si="164"/>
        <v>0</v>
      </c>
      <c r="F308" s="58">
        <f t="shared" si="164"/>
        <v>0</v>
      </c>
      <c r="G308" s="58">
        <f t="shared" si="164"/>
        <v>0</v>
      </c>
      <c r="H308" s="58">
        <f>SUM(H309:H312)</f>
        <v>0</v>
      </c>
      <c r="I308" s="58">
        <f t="shared" si="164"/>
        <v>0</v>
      </c>
      <c r="J308" s="58">
        <f t="shared" si="164"/>
        <v>0</v>
      </c>
      <c r="K308" s="58">
        <f t="shared" si="164"/>
        <v>0</v>
      </c>
      <c r="L308" s="58">
        <f t="shared" si="164"/>
        <v>0</v>
      </c>
      <c r="M308" s="58">
        <f t="shared" si="164"/>
        <v>0</v>
      </c>
      <c r="N308" s="58">
        <f t="shared" si="164"/>
        <v>0</v>
      </c>
      <c r="O308" s="88">
        <f t="shared" si="144"/>
        <v>0</v>
      </c>
      <c r="P308" s="88">
        <f t="shared" si="145"/>
        <v>0</v>
      </c>
    </row>
    <row r="309" spans="1:16" ht="14.25" customHeight="1" hidden="1">
      <c r="A309" s="69">
        <v>321</v>
      </c>
      <c r="B309" s="70" t="s">
        <v>26</v>
      </c>
      <c r="C309" s="71">
        <f>SUM(D309:L309)</f>
        <v>0</v>
      </c>
      <c r="D309" s="71">
        <v>0</v>
      </c>
      <c r="E309" s="71"/>
      <c r="F309" s="71"/>
      <c r="G309" s="71"/>
      <c r="H309" s="71">
        <v>0</v>
      </c>
      <c r="I309" s="71"/>
      <c r="J309" s="71"/>
      <c r="K309" s="71"/>
      <c r="L309" s="71"/>
      <c r="M309" s="71">
        <f>C309</f>
        <v>0</v>
      </c>
      <c r="N309" s="71">
        <f t="shared" si="163"/>
        <v>0</v>
      </c>
      <c r="O309" s="88">
        <f t="shared" si="144"/>
        <v>0</v>
      </c>
      <c r="P309" s="88">
        <f t="shared" si="145"/>
        <v>0</v>
      </c>
    </row>
    <row r="310" spans="1:16" s="82" customFormat="1" ht="14.25" customHeight="1" hidden="1">
      <c r="A310" s="69">
        <v>322</v>
      </c>
      <c r="B310" s="70" t="s">
        <v>27</v>
      </c>
      <c r="C310" s="71">
        <f>SUM(D310:L310)</f>
        <v>0</v>
      </c>
      <c r="D310" s="71"/>
      <c r="E310" s="71"/>
      <c r="F310" s="71"/>
      <c r="G310" s="71"/>
      <c r="H310" s="71">
        <v>0</v>
      </c>
      <c r="I310" s="71"/>
      <c r="J310" s="71"/>
      <c r="K310" s="71"/>
      <c r="L310" s="71"/>
      <c r="M310" s="71">
        <f>C310</f>
        <v>0</v>
      </c>
      <c r="N310" s="71">
        <f t="shared" si="163"/>
        <v>0</v>
      </c>
      <c r="O310" s="88">
        <f t="shared" si="144"/>
        <v>0</v>
      </c>
      <c r="P310" s="88">
        <f t="shared" si="145"/>
        <v>0</v>
      </c>
    </row>
    <row r="311" spans="1:16" s="83" customFormat="1" ht="15" customHeight="1" hidden="1">
      <c r="A311" s="69">
        <v>323</v>
      </c>
      <c r="B311" s="70" t="s">
        <v>28</v>
      </c>
      <c r="C311" s="71">
        <f>SUM(D311:L311)</f>
        <v>0</v>
      </c>
      <c r="D311" s="71"/>
      <c r="E311" s="71"/>
      <c r="F311" s="71"/>
      <c r="G311" s="71"/>
      <c r="H311" s="71">
        <v>0</v>
      </c>
      <c r="I311" s="71"/>
      <c r="J311" s="71"/>
      <c r="K311" s="71"/>
      <c r="L311" s="71"/>
      <c r="M311" s="71">
        <f>C311</f>
        <v>0</v>
      </c>
      <c r="N311" s="71">
        <f t="shared" si="163"/>
        <v>0</v>
      </c>
      <c r="O311" s="88">
        <f t="shared" si="144"/>
        <v>0</v>
      </c>
      <c r="P311" s="88">
        <f t="shared" si="145"/>
        <v>0</v>
      </c>
    </row>
    <row r="312" spans="1:16" s="64" customFormat="1" ht="15" customHeight="1" hidden="1">
      <c r="A312" s="69">
        <v>329</v>
      </c>
      <c r="B312" s="70" t="s">
        <v>29</v>
      </c>
      <c r="C312" s="71">
        <f>SUM(D312:L312)</f>
        <v>0</v>
      </c>
      <c r="D312" s="71"/>
      <c r="E312" s="71"/>
      <c r="F312" s="71"/>
      <c r="G312" s="71"/>
      <c r="H312" s="71"/>
      <c r="I312" s="71"/>
      <c r="J312" s="71"/>
      <c r="K312" s="71"/>
      <c r="L312" s="71"/>
      <c r="M312" s="71">
        <f>C312</f>
        <v>0</v>
      </c>
      <c r="N312" s="71">
        <f t="shared" si="163"/>
        <v>0</v>
      </c>
      <c r="O312" s="88">
        <f t="shared" si="144"/>
        <v>0</v>
      </c>
      <c r="P312" s="88">
        <f t="shared" si="145"/>
        <v>0</v>
      </c>
    </row>
    <row r="313" spans="1:16" ht="15" customHeight="1" hidden="1">
      <c r="A313" s="56">
        <v>34</v>
      </c>
      <c r="B313" s="57" t="s">
        <v>30</v>
      </c>
      <c r="C313" s="58">
        <f>SUM(C314)</f>
        <v>0</v>
      </c>
      <c r="D313" s="58">
        <f aca="true" t="shared" si="165" ref="D313:N313">SUM(D314)</f>
        <v>0</v>
      </c>
      <c r="E313" s="58">
        <f t="shared" si="165"/>
        <v>0</v>
      </c>
      <c r="F313" s="58">
        <f t="shared" si="165"/>
        <v>0</v>
      </c>
      <c r="G313" s="58">
        <f t="shared" si="165"/>
        <v>0</v>
      </c>
      <c r="H313" s="58">
        <f t="shared" si="165"/>
        <v>0</v>
      </c>
      <c r="I313" s="58">
        <f t="shared" si="165"/>
        <v>0</v>
      </c>
      <c r="J313" s="58">
        <f t="shared" si="165"/>
        <v>0</v>
      </c>
      <c r="K313" s="58">
        <f t="shared" si="165"/>
        <v>0</v>
      </c>
      <c r="L313" s="58">
        <f t="shared" si="165"/>
        <v>0</v>
      </c>
      <c r="M313" s="58">
        <f t="shared" si="165"/>
        <v>0</v>
      </c>
      <c r="N313" s="58">
        <f t="shared" si="165"/>
        <v>0</v>
      </c>
      <c r="O313" s="88">
        <f t="shared" si="144"/>
        <v>0</v>
      </c>
      <c r="P313" s="88">
        <f t="shared" si="145"/>
        <v>0</v>
      </c>
    </row>
    <row r="314" spans="1:16" s="59" customFormat="1" ht="15" customHeight="1" hidden="1">
      <c r="A314" s="69">
        <v>343</v>
      </c>
      <c r="B314" s="70" t="s">
        <v>31</v>
      </c>
      <c r="C314" s="71">
        <f>SUM(D314:L314)</f>
        <v>0</v>
      </c>
      <c r="D314" s="71"/>
      <c r="E314" s="71"/>
      <c r="F314" s="71"/>
      <c r="G314" s="71"/>
      <c r="H314" s="71"/>
      <c r="I314" s="71"/>
      <c r="J314" s="71"/>
      <c r="K314" s="71"/>
      <c r="L314" s="71"/>
      <c r="M314" s="71">
        <f>C314</f>
        <v>0</v>
      </c>
      <c r="N314" s="71">
        <f>C314</f>
        <v>0</v>
      </c>
      <c r="O314" s="88">
        <f t="shared" si="144"/>
        <v>0</v>
      </c>
      <c r="P314" s="88">
        <f t="shared" si="145"/>
        <v>0</v>
      </c>
    </row>
    <row r="315" spans="1:16" s="74" customFormat="1" ht="14.25" customHeight="1" hidden="1">
      <c r="A315" s="52" t="s">
        <v>41</v>
      </c>
      <c r="B315" s="53" t="s">
        <v>82</v>
      </c>
      <c r="C315" s="54">
        <f aca="true" t="shared" si="166" ref="C315:N315">SUM(C319+C316)</f>
        <v>0</v>
      </c>
      <c r="D315" s="54">
        <f t="shared" si="166"/>
        <v>0</v>
      </c>
      <c r="E315" s="54">
        <f t="shared" si="166"/>
        <v>0</v>
      </c>
      <c r="F315" s="54">
        <f t="shared" si="166"/>
        <v>0</v>
      </c>
      <c r="G315" s="54">
        <f t="shared" si="166"/>
        <v>0</v>
      </c>
      <c r="H315" s="54">
        <f t="shared" si="166"/>
        <v>0</v>
      </c>
      <c r="I315" s="54">
        <f t="shared" si="166"/>
        <v>0</v>
      </c>
      <c r="J315" s="54">
        <f t="shared" si="166"/>
        <v>0</v>
      </c>
      <c r="K315" s="54">
        <f t="shared" si="166"/>
        <v>0</v>
      </c>
      <c r="L315" s="54">
        <f t="shared" si="166"/>
        <v>0</v>
      </c>
      <c r="M315" s="54">
        <f t="shared" si="166"/>
        <v>0</v>
      </c>
      <c r="N315" s="54">
        <f t="shared" si="166"/>
        <v>0</v>
      </c>
      <c r="O315" s="88">
        <f t="shared" si="144"/>
        <v>0</v>
      </c>
      <c r="P315" s="88">
        <f t="shared" si="145"/>
        <v>0</v>
      </c>
    </row>
    <row r="316" spans="1:16" ht="14.25" customHeight="1" hidden="1">
      <c r="A316" s="56">
        <v>32</v>
      </c>
      <c r="B316" s="57" t="s">
        <v>25</v>
      </c>
      <c r="C316" s="58">
        <f aca="true" t="shared" si="167" ref="C316:N316">SUM(C317:C318)</f>
        <v>0</v>
      </c>
      <c r="D316" s="58">
        <f t="shared" si="167"/>
        <v>0</v>
      </c>
      <c r="E316" s="58">
        <f t="shared" si="167"/>
        <v>0</v>
      </c>
      <c r="F316" s="58">
        <f t="shared" si="167"/>
        <v>0</v>
      </c>
      <c r="G316" s="58">
        <f t="shared" si="167"/>
        <v>0</v>
      </c>
      <c r="H316" s="58">
        <f t="shared" si="167"/>
        <v>0</v>
      </c>
      <c r="I316" s="58">
        <f t="shared" si="167"/>
        <v>0</v>
      </c>
      <c r="J316" s="58">
        <f t="shared" si="167"/>
        <v>0</v>
      </c>
      <c r="K316" s="58">
        <f t="shared" si="167"/>
        <v>0</v>
      </c>
      <c r="L316" s="58">
        <f t="shared" si="167"/>
        <v>0</v>
      </c>
      <c r="M316" s="58">
        <f t="shared" si="167"/>
        <v>0</v>
      </c>
      <c r="N316" s="58">
        <f t="shared" si="167"/>
        <v>0</v>
      </c>
      <c r="O316" s="88">
        <f t="shared" si="144"/>
        <v>0</v>
      </c>
      <c r="P316" s="88">
        <f t="shared" si="145"/>
        <v>0</v>
      </c>
    </row>
    <row r="317" spans="1:16" s="59" customFormat="1" ht="14.25" customHeight="1" hidden="1">
      <c r="A317" s="69">
        <v>321</v>
      </c>
      <c r="B317" s="70" t="s">
        <v>26</v>
      </c>
      <c r="C317" s="71">
        <f>SUM(D317:L317)</f>
        <v>0</v>
      </c>
      <c r="D317" s="71">
        <v>0</v>
      </c>
      <c r="E317" s="71"/>
      <c r="F317" s="71"/>
      <c r="G317" s="71">
        <v>0</v>
      </c>
      <c r="H317" s="71">
        <v>0</v>
      </c>
      <c r="I317" s="71"/>
      <c r="J317" s="71"/>
      <c r="K317" s="71"/>
      <c r="L317" s="71"/>
      <c r="M317" s="71">
        <f>C317</f>
        <v>0</v>
      </c>
      <c r="N317" s="71">
        <f>M317</f>
        <v>0</v>
      </c>
      <c r="O317" s="88">
        <f t="shared" si="144"/>
        <v>0</v>
      </c>
      <c r="P317" s="88">
        <f t="shared" si="145"/>
        <v>0</v>
      </c>
    </row>
    <row r="318" spans="1:16" s="64" customFormat="1" ht="14.25" customHeight="1" hidden="1">
      <c r="A318" s="60">
        <v>322</v>
      </c>
      <c r="B318" s="61" t="s">
        <v>27</v>
      </c>
      <c r="C318" s="62">
        <f>SUM(D318:L318)</f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/>
      <c r="J318" s="62"/>
      <c r="K318" s="62"/>
      <c r="L318" s="62"/>
      <c r="M318" s="62">
        <f>C318</f>
        <v>0</v>
      </c>
      <c r="N318" s="62">
        <f>M318</f>
        <v>0</v>
      </c>
      <c r="O318" s="88">
        <f t="shared" si="144"/>
        <v>0</v>
      </c>
      <c r="P318" s="88">
        <f t="shared" si="145"/>
        <v>0</v>
      </c>
    </row>
    <row r="319" spans="1:16" ht="15" customHeight="1" hidden="1">
      <c r="A319" s="56">
        <v>4</v>
      </c>
      <c r="B319" s="57" t="s">
        <v>33</v>
      </c>
      <c r="C319" s="58">
        <f aca="true" t="shared" si="168" ref="C319:N319">SUM(C320+C322)</f>
        <v>0</v>
      </c>
      <c r="D319" s="58">
        <f t="shared" si="168"/>
        <v>0</v>
      </c>
      <c r="E319" s="58">
        <f t="shared" si="168"/>
        <v>0</v>
      </c>
      <c r="F319" s="58">
        <f t="shared" si="168"/>
        <v>0</v>
      </c>
      <c r="G319" s="58">
        <f t="shared" si="168"/>
        <v>0</v>
      </c>
      <c r="H319" s="58">
        <f t="shared" si="168"/>
        <v>0</v>
      </c>
      <c r="I319" s="58">
        <f t="shared" si="168"/>
        <v>0</v>
      </c>
      <c r="J319" s="58">
        <f t="shared" si="168"/>
        <v>0</v>
      </c>
      <c r="K319" s="58">
        <f t="shared" si="168"/>
        <v>0</v>
      </c>
      <c r="L319" s="58">
        <f t="shared" si="168"/>
        <v>0</v>
      </c>
      <c r="M319" s="58">
        <f t="shared" si="168"/>
        <v>0</v>
      </c>
      <c r="N319" s="58">
        <f t="shared" si="168"/>
        <v>0</v>
      </c>
      <c r="O319" s="88">
        <f t="shared" si="144"/>
        <v>0</v>
      </c>
      <c r="P319" s="88">
        <f t="shared" si="145"/>
        <v>0</v>
      </c>
    </row>
    <row r="320" spans="1:16" ht="15" customHeight="1" hidden="1">
      <c r="A320" s="56">
        <v>41</v>
      </c>
      <c r="B320" s="57" t="s">
        <v>37</v>
      </c>
      <c r="C320" s="58">
        <f aca="true" t="shared" si="169" ref="C320:N320">SUM(C321)</f>
        <v>0</v>
      </c>
      <c r="D320" s="58">
        <f t="shared" si="169"/>
        <v>0</v>
      </c>
      <c r="E320" s="58">
        <f t="shared" si="169"/>
        <v>0</v>
      </c>
      <c r="F320" s="58">
        <f t="shared" si="169"/>
        <v>0</v>
      </c>
      <c r="G320" s="58">
        <f t="shared" si="169"/>
        <v>0</v>
      </c>
      <c r="H320" s="58">
        <f t="shared" si="169"/>
        <v>0</v>
      </c>
      <c r="I320" s="58">
        <f t="shared" si="169"/>
        <v>0</v>
      </c>
      <c r="J320" s="58">
        <f t="shared" si="169"/>
        <v>0</v>
      </c>
      <c r="K320" s="58">
        <f t="shared" si="169"/>
        <v>0</v>
      </c>
      <c r="L320" s="58">
        <f t="shared" si="169"/>
        <v>0</v>
      </c>
      <c r="M320" s="58">
        <f t="shared" si="169"/>
        <v>0</v>
      </c>
      <c r="N320" s="58">
        <f t="shared" si="169"/>
        <v>0</v>
      </c>
      <c r="O320" s="88">
        <f t="shared" si="144"/>
        <v>0</v>
      </c>
      <c r="P320" s="88">
        <f t="shared" si="145"/>
        <v>0</v>
      </c>
    </row>
    <row r="321" spans="1:16" ht="15" customHeight="1" hidden="1">
      <c r="A321" s="69">
        <v>411</v>
      </c>
      <c r="B321" s="70" t="s">
        <v>35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88">
        <f t="shared" si="144"/>
        <v>0</v>
      </c>
      <c r="P321" s="88">
        <f t="shared" si="145"/>
        <v>0</v>
      </c>
    </row>
    <row r="322" spans="1:16" ht="15" customHeight="1" hidden="1">
      <c r="A322" s="56">
        <v>42</v>
      </c>
      <c r="B322" s="57" t="s">
        <v>34</v>
      </c>
      <c r="C322" s="58">
        <f aca="true" t="shared" si="170" ref="C322:N322">SUM(C323:C323)</f>
        <v>0</v>
      </c>
      <c r="D322" s="58">
        <f t="shared" si="170"/>
        <v>0</v>
      </c>
      <c r="E322" s="58">
        <f t="shared" si="170"/>
        <v>0</v>
      </c>
      <c r="F322" s="58">
        <f t="shared" si="170"/>
        <v>0</v>
      </c>
      <c r="G322" s="58">
        <f t="shared" si="170"/>
        <v>0</v>
      </c>
      <c r="H322" s="58">
        <f t="shared" si="170"/>
        <v>0</v>
      </c>
      <c r="I322" s="58">
        <f t="shared" si="170"/>
        <v>0</v>
      </c>
      <c r="J322" s="58">
        <f t="shared" si="170"/>
        <v>0</v>
      </c>
      <c r="K322" s="58">
        <f t="shared" si="170"/>
        <v>0</v>
      </c>
      <c r="L322" s="58">
        <f t="shared" si="170"/>
        <v>0</v>
      </c>
      <c r="M322" s="58">
        <f t="shared" si="170"/>
        <v>0</v>
      </c>
      <c r="N322" s="58">
        <f t="shared" si="170"/>
        <v>0</v>
      </c>
      <c r="O322" s="88">
        <f t="shared" si="144"/>
        <v>0</v>
      </c>
      <c r="P322" s="88">
        <f t="shared" si="145"/>
        <v>0</v>
      </c>
    </row>
    <row r="323" spans="1:16" s="64" customFormat="1" ht="15" customHeight="1" hidden="1">
      <c r="A323" s="60">
        <v>422</v>
      </c>
      <c r="B323" s="61" t="s">
        <v>32</v>
      </c>
      <c r="C323" s="62">
        <f>SUM(D323:L323)</f>
        <v>0</v>
      </c>
      <c r="D323" s="62">
        <v>0</v>
      </c>
      <c r="E323" s="62">
        <v>0</v>
      </c>
      <c r="F323" s="62">
        <v>0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f>C323</f>
        <v>0</v>
      </c>
      <c r="N323" s="62">
        <f>M323</f>
        <v>0</v>
      </c>
      <c r="O323" s="88">
        <f t="shared" si="144"/>
        <v>0</v>
      </c>
      <c r="P323" s="88">
        <f t="shared" si="145"/>
        <v>0</v>
      </c>
    </row>
    <row r="324" spans="1:16" s="74" customFormat="1" ht="14.25" customHeight="1" hidden="1">
      <c r="A324" s="52" t="s">
        <v>41</v>
      </c>
      <c r="B324" s="53" t="s">
        <v>79</v>
      </c>
      <c r="C324" s="54">
        <f>SUM(C329,C325)</f>
        <v>0</v>
      </c>
      <c r="D324" s="54">
        <f aca="true" t="shared" si="171" ref="D324:N324">SUM(D329,D325)</f>
        <v>0</v>
      </c>
      <c r="E324" s="54">
        <f t="shared" si="171"/>
        <v>0</v>
      </c>
      <c r="F324" s="54">
        <f t="shared" si="171"/>
        <v>0</v>
      </c>
      <c r="G324" s="54">
        <f t="shared" si="171"/>
        <v>0</v>
      </c>
      <c r="H324" s="54">
        <f t="shared" si="171"/>
        <v>0</v>
      </c>
      <c r="I324" s="54">
        <f t="shared" si="171"/>
        <v>0</v>
      </c>
      <c r="J324" s="54">
        <f t="shared" si="171"/>
        <v>0</v>
      </c>
      <c r="K324" s="54">
        <f t="shared" si="171"/>
        <v>0</v>
      </c>
      <c r="L324" s="54">
        <f t="shared" si="171"/>
        <v>0</v>
      </c>
      <c r="M324" s="54">
        <f t="shared" si="171"/>
        <v>0</v>
      </c>
      <c r="N324" s="54">
        <f t="shared" si="171"/>
        <v>0</v>
      </c>
      <c r="O324" s="88">
        <f t="shared" si="144"/>
        <v>0</v>
      </c>
      <c r="P324" s="88">
        <f t="shared" si="145"/>
        <v>0</v>
      </c>
    </row>
    <row r="325" spans="1:16" ht="14.25" customHeight="1" hidden="1">
      <c r="A325" s="56">
        <v>31</v>
      </c>
      <c r="B325" s="57" t="s">
        <v>21</v>
      </c>
      <c r="C325" s="58">
        <f aca="true" t="shared" si="172" ref="C325:N325">SUM(C326:C328)</f>
        <v>0</v>
      </c>
      <c r="D325" s="58">
        <f t="shared" si="172"/>
        <v>0</v>
      </c>
      <c r="E325" s="58">
        <f t="shared" si="172"/>
        <v>0</v>
      </c>
      <c r="F325" s="58">
        <f t="shared" si="172"/>
        <v>0</v>
      </c>
      <c r="G325" s="58">
        <f t="shared" si="172"/>
        <v>0</v>
      </c>
      <c r="H325" s="58">
        <f t="shared" si="172"/>
        <v>0</v>
      </c>
      <c r="I325" s="58">
        <f t="shared" si="172"/>
        <v>0</v>
      </c>
      <c r="J325" s="58">
        <f t="shared" si="172"/>
        <v>0</v>
      </c>
      <c r="K325" s="58">
        <f t="shared" si="172"/>
        <v>0</v>
      </c>
      <c r="L325" s="58">
        <f t="shared" si="172"/>
        <v>0</v>
      </c>
      <c r="M325" s="58">
        <f t="shared" si="172"/>
        <v>0</v>
      </c>
      <c r="N325" s="58">
        <f t="shared" si="172"/>
        <v>0</v>
      </c>
      <c r="O325" s="88">
        <f t="shared" si="144"/>
        <v>0</v>
      </c>
      <c r="P325" s="88">
        <f t="shared" si="145"/>
        <v>0</v>
      </c>
    </row>
    <row r="326" spans="1:16" s="68" customFormat="1" ht="14.25" customHeight="1" hidden="1">
      <c r="A326" s="65">
        <v>311</v>
      </c>
      <c r="B326" s="66" t="s">
        <v>22</v>
      </c>
      <c r="C326" s="67">
        <f>SUM(D326:L326)</f>
        <v>0</v>
      </c>
      <c r="D326" s="67">
        <v>0</v>
      </c>
      <c r="E326" s="67">
        <v>0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7">
        <v>0</v>
      </c>
      <c r="L326" s="67">
        <v>0</v>
      </c>
      <c r="M326" s="67">
        <f>C326</f>
        <v>0</v>
      </c>
      <c r="N326" s="67">
        <f>M326</f>
        <v>0</v>
      </c>
      <c r="O326" s="88">
        <f t="shared" si="144"/>
        <v>0</v>
      </c>
      <c r="P326" s="88">
        <f t="shared" si="145"/>
        <v>0</v>
      </c>
    </row>
    <row r="327" spans="1:16" s="68" customFormat="1" ht="14.25" customHeight="1" hidden="1">
      <c r="A327" s="65">
        <v>312</v>
      </c>
      <c r="B327" s="66" t="s">
        <v>23</v>
      </c>
      <c r="C327" s="67">
        <f>SUM(D327:L327)</f>
        <v>0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  <c r="J327" s="67">
        <v>0</v>
      </c>
      <c r="K327" s="67">
        <v>0</v>
      </c>
      <c r="L327" s="67">
        <v>0</v>
      </c>
      <c r="M327" s="67">
        <f>C327</f>
        <v>0</v>
      </c>
      <c r="N327" s="67">
        <f>M327</f>
        <v>0</v>
      </c>
      <c r="O327" s="88">
        <f t="shared" si="144"/>
        <v>0</v>
      </c>
      <c r="P327" s="88">
        <f t="shared" si="145"/>
        <v>0</v>
      </c>
    </row>
    <row r="328" spans="1:16" s="68" customFormat="1" ht="14.25" customHeight="1" hidden="1">
      <c r="A328" s="65">
        <v>313</v>
      </c>
      <c r="B328" s="66" t="s">
        <v>24</v>
      </c>
      <c r="C328" s="67">
        <f>SUM(D328:L328)</f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f>C328</f>
        <v>0</v>
      </c>
      <c r="N328" s="67">
        <f>M328</f>
        <v>0</v>
      </c>
      <c r="O328" s="88">
        <f t="shared" si="144"/>
        <v>0</v>
      </c>
      <c r="P328" s="88">
        <f t="shared" si="145"/>
        <v>0</v>
      </c>
    </row>
    <row r="329" spans="1:16" ht="14.25" customHeight="1" hidden="1">
      <c r="A329" s="56">
        <v>32</v>
      </c>
      <c r="B329" s="57" t="s">
        <v>25</v>
      </c>
      <c r="C329" s="58">
        <f>SUM(C330:C331)</f>
        <v>0</v>
      </c>
      <c r="D329" s="58">
        <f aca="true" t="shared" si="173" ref="D329:N329">SUM(D330:D331)</f>
        <v>0</v>
      </c>
      <c r="E329" s="58">
        <f t="shared" si="173"/>
        <v>0</v>
      </c>
      <c r="F329" s="58">
        <f t="shared" si="173"/>
        <v>0</v>
      </c>
      <c r="G329" s="58">
        <f t="shared" si="173"/>
        <v>0</v>
      </c>
      <c r="H329" s="58">
        <f t="shared" si="173"/>
        <v>0</v>
      </c>
      <c r="I329" s="58">
        <f t="shared" si="173"/>
        <v>0</v>
      </c>
      <c r="J329" s="58">
        <f t="shared" si="173"/>
        <v>0</v>
      </c>
      <c r="K329" s="58">
        <f t="shared" si="173"/>
        <v>0</v>
      </c>
      <c r="L329" s="58">
        <f t="shared" si="173"/>
        <v>0</v>
      </c>
      <c r="M329" s="58">
        <f t="shared" si="173"/>
        <v>0</v>
      </c>
      <c r="N329" s="58">
        <f t="shared" si="173"/>
        <v>0</v>
      </c>
      <c r="O329" s="88">
        <f t="shared" si="144"/>
        <v>0</v>
      </c>
      <c r="P329" s="88">
        <f t="shared" si="145"/>
        <v>0</v>
      </c>
    </row>
    <row r="330" spans="1:16" s="51" customFormat="1" ht="14.25" customHeight="1" hidden="1">
      <c r="A330" s="65">
        <v>321</v>
      </c>
      <c r="B330" s="66" t="s">
        <v>26</v>
      </c>
      <c r="C330" s="67">
        <f>SUM(D330:L330)</f>
        <v>0</v>
      </c>
      <c r="D330" s="67">
        <v>0</v>
      </c>
      <c r="E330" s="67"/>
      <c r="F330" s="67"/>
      <c r="G330" s="67">
        <v>0</v>
      </c>
      <c r="H330" s="67">
        <v>0</v>
      </c>
      <c r="I330" s="67">
        <v>0</v>
      </c>
      <c r="J330" s="67">
        <v>0</v>
      </c>
      <c r="K330" s="67">
        <v>0</v>
      </c>
      <c r="L330" s="67">
        <v>0</v>
      </c>
      <c r="M330" s="67">
        <f>C330</f>
        <v>0</v>
      </c>
      <c r="N330" s="67">
        <f>M330</f>
        <v>0</v>
      </c>
      <c r="O330" s="88">
        <f t="shared" si="144"/>
        <v>0</v>
      </c>
      <c r="P330" s="88">
        <f t="shared" si="145"/>
        <v>0</v>
      </c>
    </row>
    <row r="331" spans="1:16" ht="14.25" customHeight="1" hidden="1">
      <c r="A331" s="69">
        <v>322</v>
      </c>
      <c r="B331" s="70" t="s">
        <v>27</v>
      </c>
      <c r="C331" s="71">
        <f>SUM(D331:L331)</f>
        <v>0</v>
      </c>
      <c r="D331" s="71">
        <v>0</v>
      </c>
      <c r="E331" s="71">
        <v>0</v>
      </c>
      <c r="F331" s="71">
        <v>0</v>
      </c>
      <c r="G331" s="71">
        <v>0</v>
      </c>
      <c r="H331" s="71">
        <v>0</v>
      </c>
      <c r="I331" s="71">
        <v>0</v>
      </c>
      <c r="J331" s="71">
        <v>0</v>
      </c>
      <c r="K331" s="71">
        <v>0</v>
      </c>
      <c r="L331" s="71">
        <v>0</v>
      </c>
      <c r="M331" s="71">
        <f>C331</f>
        <v>0</v>
      </c>
      <c r="N331" s="71">
        <f>M331</f>
        <v>0</v>
      </c>
      <c r="O331" s="88">
        <f t="shared" si="144"/>
        <v>0</v>
      </c>
      <c r="P331" s="88">
        <f t="shared" si="145"/>
        <v>0</v>
      </c>
    </row>
    <row r="332" spans="1:16" ht="15" customHeight="1" hidden="1">
      <c r="A332" s="56">
        <v>4</v>
      </c>
      <c r="B332" s="57" t="s">
        <v>33</v>
      </c>
      <c r="C332" s="58">
        <f aca="true" t="shared" si="174" ref="C332:N332">SUM(C333+C335)</f>
        <v>0</v>
      </c>
      <c r="D332" s="58">
        <f t="shared" si="174"/>
        <v>0</v>
      </c>
      <c r="E332" s="58">
        <f t="shared" si="174"/>
        <v>0</v>
      </c>
      <c r="F332" s="58">
        <f t="shared" si="174"/>
        <v>0</v>
      </c>
      <c r="G332" s="58">
        <f t="shared" si="174"/>
        <v>0</v>
      </c>
      <c r="H332" s="58">
        <f t="shared" si="174"/>
        <v>0</v>
      </c>
      <c r="I332" s="58">
        <f t="shared" si="174"/>
        <v>0</v>
      </c>
      <c r="J332" s="58">
        <f t="shared" si="174"/>
        <v>0</v>
      </c>
      <c r="K332" s="58">
        <f t="shared" si="174"/>
        <v>0</v>
      </c>
      <c r="L332" s="58">
        <f t="shared" si="174"/>
        <v>0</v>
      </c>
      <c r="M332" s="58">
        <f t="shared" si="174"/>
        <v>0</v>
      </c>
      <c r="N332" s="58">
        <f t="shared" si="174"/>
        <v>0</v>
      </c>
      <c r="O332" s="88">
        <f t="shared" si="144"/>
        <v>0</v>
      </c>
      <c r="P332" s="88">
        <f t="shared" si="145"/>
        <v>0</v>
      </c>
    </row>
    <row r="333" spans="1:16" ht="15" customHeight="1" hidden="1">
      <c r="A333" s="56">
        <v>41</v>
      </c>
      <c r="B333" s="57" t="s">
        <v>37</v>
      </c>
      <c r="C333" s="58">
        <f aca="true" t="shared" si="175" ref="C333:N333">SUM(C334)</f>
        <v>0</v>
      </c>
      <c r="D333" s="58">
        <f t="shared" si="175"/>
        <v>0</v>
      </c>
      <c r="E333" s="58">
        <f t="shared" si="175"/>
        <v>0</v>
      </c>
      <c r="F333" s="58">
        <f t="shared" si="175"/>
        <v>0</v>
      </c>
      <c r="G333" s="58">
        <f t="shared" si="175"/>
        <v>0</v>
      </c>
      <c r="H333" s="58">
        <f t="shared" si="175"/>
        <v>0</v>
      </c>
      <c r="I333" s="58">
        <f t="shared" si="175"/>
        <v>0</v>
      </c>
      <c r="J333" s="58">
        <f t="shared" si="175"/>
        <v>0</v>
      </c>
      <c r="K333" s="58">
        <f t="shared" si="175"/>
        <v>0</v>
      </c>
      <c r="L333" s="58">
        <f t="shared" si="175"/>
        <v>0</v>
      </c>
      <c r="M333" s="58">
        <f t="shared" si="175"/>
        <v>0</v>
      </c>
      <c r="N333" s="58">
        <f t="shared" si="175"/>
        <v>0</v>
      </c>
      <c r="O333" s="88">
        <f t="shared" si="144"/>
        <v>0</v>
      </c>
      <c r="P333" s="88">
        <f t="shared" si="145"/>
        <v>0</v>
      </c>
    </row>
    <row r="334" spans="1:16" ht="15" customHeight="1" hidden="1">
      <c r="A334" s="69">
        <v>411</v>
      </c>
      <c r="B334" s="70" t="s">
        <v>35</v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88">
        <f t="shared" si="144"/>
        <v>0</v>
      </c>
      <c r="P334" s="88">
        <f t="shared" si="145"/>
        <v>0</v>
      </c>
    </row>
    <row r="335" spans="1:16" ht="15" customHeight="1" hidden="1">
      <c r="A335" s="56">
        <v>42</v>
      </c>
      <c r="B335" s="57" t="s">
        <v>34</v>
      </c>
      <c r="C335" s="58">
        <f aca="true" t="shared" si="176" ref="C335:N335">SUM(C336:C336)</f>
        <v>0</v>
      </c>
      <c r="D335" s="58">
        <f t="shared" si="176"/>
        <v>0</v>
      </c>
      <c r="E335" s="58">
        <f t="shared" si="176"/>
        <v>0</v>
      </c>
      <c r="F335" s="58">
        <f t="shared" si="176"/>
        <v>0</v>
      </c>
      <c r="G335" s="58">
        <f t="shared" si="176"/>
        <v>0</v>
      </c>
      <c r="H335" s="58">
        <f t="shared" si="176"/>
        <v>0</v>
      </c>
      <c r="I335" s="58">
        <f t="shared" si="176"/>
        <v>0</v>
      </c>
      <c r="J335" s="58">
        <f t="shared" si="176"/>
        <v>0</v>
      </c>
      <c r="K335" s="58">
        <f t="shared" si="176"/>
        <v>0</v>
      </c>
      <c r="L335" s="58">
        <f t="shared" si="176"/>
        <v>0</v>
      </c>
      <c r="M335" s="58">
        <f t="shared" si="176"/>
        <v>0</v>
      </c>
      <c r="N335" s="58">
        <f t="shared" si="176"/>
        <v>0</v>
      </c>
      <c r="O335" s="88">
        <f aca="true" t="shared" si="177" ref="O335:O365">C335-M335</f>
        <v>0</v>
      </c>
      <c r="P335" s="88">
        <f aca="true" t="shared" si="178" ref="P335:P365">C335-N335</f>
        <v>0</v>
      </c>
    </row>
    <row r="336" spans="1:16" ht="15" customHeight="1" hidden="1">
      <c r="A336" s="69">
        <v>422</v>
      </c>
      <c r="B336" s="70" t="s">
        <v>32</v>
      </c>
      <c r="C336" s="71">
        <f>SUM(D336:L336)</f>
        <v>0</v>
      </c>
      <c r="D336" s="71"/>
      <c r="E336" s="71"/>
      <c r="F336" s="71">
        <v>0</v>
      </c>
      <c r="G336" s="71">
        <v>0</v>
      </c>
      <c r="H336" s="71"/>
      <c r="I336" s="71"/>
      <c r="J336" s="71"/>
      <c r="K336" s="71"/>
      <c r="L336" s="71"/>
      <c r="M336" s="71">
        <f>C336</f>
        <v>0</v>
      </c>
      <c r="N336" s="71">
        <f>M336</f>
        <v>0</v>
      </c>
      <c r="O336" s="88">
        <f t="shared" si="177"/>
        <v>0</v>
      </c>
      <c r="P336" s="88">
        <f t="shared" si="178"/>
        <v>0</v>
      </c>
    </row>
    <row r="337" spans="1:16" s="74" customFormat="1" ht="14.25" customHeight="1" hidden="1">
      <c r="A337" s="52" t="s">
        <v>42</v>
      </c>
      <c r="B337" s="53" t="s">
        <v>66</v>
      </c>
      <c r="C337" s="54">
        <f aca="true" t="shared" si="179" ref="C337:N337">SUM(C338)</f>
        <v>0</v>
      </c>
      <c r="D337" s="54">
        <f t="shared" si="179"/>
        <v>0</v>
      </c>
      <c r="E337" s="54">
        <f t="shared" si="179"/>
        <v>0</v>
      </c>
      <c r="F337" s="54">
        <f t="shared" si="179"/>
        <v>0</v>
      </c>
      <c r="G337" s="54">
        <f t="shared" si="179"/>
        <v>0</v>
      </c>
      <c r="H337" s="54">
        <f t="shared" si="179"/>
        <v>0</v>
      </c>
      <c r="I337" s="54">
        <f>SUM(I338)</f>
        <v>0</v>
      </c>
      <c r="J337" s="54">
        <f t="shared" si="179"/>
        <v>0</v>
      </c>
      <c r="K337" s="54">
        <f t="shared" si="179"/>
        <v>0</v>
      </c>
      <c r="L337" s="54">
        <f t="shared" si="179"/>
        <v>0</v>
      </c>
      <c r="M337" s="54">
        <f t="shared" si="179"/>
        <v>0</v>
      </c>
      <c r="N337" s="54">
        <f t="shared" si="179"/>
        <v>0</v>
      </c>
      <c r="O337" s="88">
        <f t="shared" si="177"/>
        <v>0</v>
      </c>
      <c r="P337" s="88">
        <f t="shared" si="178"/>
        <v>0</v>
      </c>
    </row>
    <row r="338" spans="1:16" ht="15" customHeight="1" hidden="1">
      <c r="A338" s="56">
        <v>4</v>
      </c>
      <c r="B338" s="57" t="s">
        <v>33</v>
      </c>
      <c r="C338" s="58">
        <f aca="true" t="shared" si="180" ref="C338:N338">SUM(C339+C341)</f>
        <v>0</v>
      </c>
      <c r="D338" s="58">
        <f t="shared" si="180"/>
        <v>0</v>
      </c>
      <c r="E338" s="58">
        <f t="shared" si="180"/>
        <v>0</v>
      </c>
      <c r="F338" s="58">
        <f t="shared" si="180"/>
        <v>0</v>
      </c>
      <c r="G338" s="58">
        <f t="shared" si="180"/>
        <v>0</v>
      </c>
      <c r="H338" s="58">
        <f t="shared" si="180"/>
        <v>0</v>
      </c>
      <c r="I338" s="58">
        <f t="shared" si="180"/>
        <v>0</v>
      </c>
      <c r="J338" s="58">
        <f t="shared" si="180"/>
        <v>0</v>
      </c>
      <c r="K338" s="58">
        <f t="shared" si="180"/>
        <v>0</v>
      </c>
      <c r="L338" s="58">
        <f t="shared" si="180"/>
        <v>0</v>
      </c>
      <c r="M338" s="58">
        <f t="shared" si="180"/>
        <v>0</v>
      </c>
      <c r="N338" s="58">
        <f t="shared" si="180"/>
        <v>0</v>
      </c>
      <c r="O338" s="88">
        <f t="shared" si="177"/>
        <v>0</v>
      </c>
      <c r="P338" s="88">
        <f t="shared" si="178"/>
        <v>0</v>
      </c>
    </row>
    <row r="339" spans="1:16" ht="15" customHeight="1" hidden="1">
      <c r="A339" s="56">
        <v>41</v>
      </c>
      <c r="B339" s="57" t="s">
        <v>37</v>
      </c>
      <c r="C339" s="58">
        <f aca="true" t="shared" si="181" ref="C339:N339">SUM(C340)</f>
        <v>0</v>
      </c>
      <c r="D339" s="58">
        <f t="shared" si="181"/>
        <v>0</v>
      </c>
      <c r="E339" s="58">
        <f t="shared" si="181"/>
        <v>0</v>
      </c>
      <c r="F339" s="58">
        <f t="shared" si="181"/>
        <v>0</v>
      </c>
      <c r="G339" s="58">
        <f t="shared" si="181"/>
        <v>0</v>
      </c>
      <c r="H339" s="58">
        <f t="shared" si="181"/>
        <v>0</v>
      </c>
      <c r="I339" s="58">
        <f t="shared" si="181"/>
        <v>0</v>
      </c>
      <c r="J339" s="58">
        <f t="shared" si="181"/>
        <v>0</v>
      </c>
      <c r="K339" s="58">
        <f t="shared" si="181"/>
        <v>0</v>
      </c>
      <c r="L339" s="58">
        <f t="shared" si="181"/>
        <v>0</v>
      </c>
      <c r="M339" s="58">
        <f t="shared" si="181"/>
        <v>0</v>
      </c>
      <c r="N339" s="58">
        <f t="shared" si="181"/>
        <v>0</v>
      </c>
      <c r="O339" s="88">
        <f t="shared" si="177"/>
        <v>0</v>
      </c>
      <c r="P339" s="88">
        <f t="shared" si="178"/>
        <v>0</v>
      </c>
    </row>
    <row r="340" spans="1:16" ht="15" customHeight="1" hidden="1">
      <c r="A340" s="69">
        <v>411</v>
      </c>
      <c r="B340" s="70" t="s">
        <v>35</v>
      </c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88">
        <f t="shared" si="177"/>
        <v>0</v>
      </c>
      <c r="P340" s="88">
        <f t="shared" si="178"/>
        <v>0</v>
      </c>
    </row>
    <row r="341" spans="1:16" ht="15" customHeight="1" hidden="1">
      <c r="A341" s="56">
        <v>42</v>
      </c>
      <c r="B341" s="57" t="s">
        <v>34</v>
      </c>
      <c r="C341" s="58">
        <f aca="true" t="shared" si="182" ref="C341:N341">SUM(C342:C343)</f>
        <v>0</v>
      </c>
      <c r="D341" s="58">
        <f t="shared" si="182"/>
        <v>0</v>
      </c>
      <c r="E341" s="58">
        <f t="shared" si="182"/>
        <v>0</v>
      </c>
      <c r="F341" s="58">
        <f t="shared" si="182"/>
        <v>0</v>
      </c>
      <c r="G341" s="58">
        <f t="shared" si="182"/>
        <v>0</v>
      </c>
      <c r="H341" s="58">
        <f t="shared" si="182"/>
        <v>0</v>
      </c>
      <c r="I341" s="58">
        <f t="shared" si="182"/>
        <v>0</v>
      </c>
      <c r="J341" s="58">
        <f t="shared" si="182"/>
        <v>0</v>
      </c>
      <c r="K341" s="58">
        <f t="shared" si="182"/>
        <v>0</v>
      </c>
      <c r="L341" s="58">
        <f t="shared" si="182"/>
        <v>0</v>
      </c>
      <c r="M341" s="58">
        <f t="shared" si="182"/>
        <v>0</v>
      </c>
      <c r="N341" s="58">
        <f t="shared" si="182"/>
        <v>0</v>
      </c>
      <c r="O341" s="88">
        <f t="shared" si="177"/>
        <v>0</v>
      </c>
      <c r="P341" s="88">
        <f t="shared" si="178"/>
        <v>0</v>
      </c>
    </row>
    <row r="342" spans="1:16" ht="15" customHeight="1" hidden="1">
      <c r="A342" s="69">
        <v>422</v>
      </c>
      <c r="B342" s="70" t="s">
        <v>32</v>
      </c>
      <c r="C342" s="71">
        <f>SUM(D342:L342)</f>
        <v>0</v>
      </c>
      <c r="D342" s="71">
        <v>0</v>
      </c>
      <c r="E342" s="71">
        <v>0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f>C342</f>
        <v>0</v>
      </c>
      <c r="N342" s="71">
        <f>M342</f>
        <v>0</v>
      </c>
      <c r="O342" s="88">
        <f t="shared" si="177"/>
        <v>0</v>
      </c>
      <c r="P342" s="88">
        <f t="shared" si="178"/>
        <v>0</v>
      </c>
    </row>
    <row r="343" spans="1:16" ht="15" customHeight="1" hidden="1">
      <c r="A343" s="69">
        <v>424</v>
      </c>
      <c r="B343" s="70" t="s">
        <v>36</v>
      </c>
      <c r="C343" s="71">
        <f>SUM(D343:L343)</f>
        <v>0</v>
      </c>
      <c r="D343" s="71">
        <v>0</v>
      </c>
      <c r="E343" s="71">
        <v>0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f>C343</f>
        <v>0</v>
      </c>
      <c r="N343" s="71">
        <f>M343</f>
        <v>0</v>
      </c>
      <c r="O343" s="88">
        <f t="shared" si="177"/>
        <v>0</v>
      </c>
      <c r="P343" s="88">
        <f t="shared" si="178"/>
        <v>0</v>
      </c>
    </row>
    <row r="344" spans="1:16" ht="15" customHeight="1" hidden="1">
      <c r="A344" s="69">
        <v>451</v>
      </c>
      <c r="B344" s="70" t="s">
        <v>63</v>
      </c>
      <c r="C344" s="71">
        <f>SUM(D344:L344)</f>
        <v>0</v>
      </c>
      <c r="D344" s="71">
        <v>0</v>
      </c>
      <c r="E344" s="71">
        <v>0</v>
      </c>
      <c r="F344" s="71">
        <v>0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f>C344</f>
        <v>0</v>
      </c>
      <c r="N344" s="71">
        <f>M344</f>
        <v>0</v>
      </c>
      <c r="O344" s="88">
        <f t="shared" si="177"/>
        <v>0</v>
      </c>
      <c r="P344" s="88">
        <f t="shared" si="178"/>
        <v>0</v>
      </c>
    </row>
    <row r="345" spans="1:16" ht="15" customHeight="1" hidden="1">
      <c r="A345" s="56"/>
      <c r="B345" s="70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88">
        <f t="shared" si="177"/>
        <v>0</v>
      </c>
      <c r="P345" s="88">
        <f t="shared" si="178"/>
        <v>0</v>
      </c>
    </row>
    <row r="346" spans="1:16" s="84" customFormat="1" ht="14.25" customHeight="1">
      <c r="A346" s="81"/>
      <c r="B346" s="49" t="s">
        <v>62</v>
      </c>
      <c r="C346" s="50">
        <f>SUM(C347+C360+C367)</f>
        <v>2472216</v>
      </c>
      <c r="D346" s="50">
        <f aca="true" t="shared" si="183" ref="D346:N346">SUM(D347+D360+D367)</f>
        <v>2034592</v>
      </c>
      <c r="E346" s="50">
        <f t="shared" si="183"/>
        <v>0</v>
      </c>
      <c r="F346" s="50">
        <f t="shared" si="183"/>
        <v>437624</v>
      </c>
      <c r="G346" s="50">
        <f t="shared" si="183"/>
        <v>0</v>
      </c>
      <c r="H346" s="50">
        <f t="shared" si="183"/>
        <v>0</v>
      </c>
      <c r="I346" s="50">
        <f t="shared" si="183"/>
        <v>0</v>
      </c>
      <c r="J346" s="50">
        <f t="shared" si="183"/>
        <v>0</v>
      </c>
      <c r="K346" s="50">
        <f t="shared" si="183"/>
        <v>0</v>
      </c>
      <c r="L346" s="50">
        <f t="shared" si="183"/>
        <v>0</v>
      </c>
      <c r="M346" s="50">
        <f t="shared" si="183"/>
        <v>2372216</v>
      </c>
      <c r="N346" s="50">
        <f t="shared" si="183"/>
        <v>2372216</v>
      </c>
      <c r="O346" s="88">
        <f t="shared" si="177"/>
        <v>100000</v>
      </c>
      <c r="P346" s="88">
        <f t="shared" si="178"/>
        <v>100000</v>
      </c>
    </row>
    <row r="347" spans="1:16" s="78" customFormat="1" ht="14.25" customHeight="1">
      <c r="A347" s="76" t="s">
        <v>41</v>
      </c>
      <c r="B347" s="57" t="s">
        <v>48</v>
      </c>
      <c r="C347" s="58">
        <f aca="true" t="shared" si="184" ref="C347:N347">SUM(C348)</f>
        <v>2368216</v>
      </c>
      <c r="D347" s="58">
        <f>SUM(D348)</f>
        <v>1934592</v>
      </c>
      <c r="E347" s="58">
        <f t="shared" si="184"/>
        <v>0</v>
      </c>
      <c r="F347" s="58">
        <f t="shared" si="184"/>
        <v>433624</v>
      </c>
      <c r="G347" s="58">
        <f t="shared" si="184"/>
        <v>0</v>
      </c>
      <c r="H347" s="58">
        <f t="shared" si="184"/>
        <v>0</v>
      </c>
      <c r="I347" s="58">
        <f t="shared" si="184"/>
        <v>0</v>
      </c>
      <c r="J347" s="58">
        <f t="shared" si="184"/>
        <v>0</v>
      </c>
      <c r="K347" s="58">
        <f t="shared" si="184"/>
        <v>0</v>
      </c>
      <c r="L347" s="58">
        <f t="shared" si="184"/>
        <v>0</v>
      </c>
      <c r="M347" s="58">
        <f t="shared" si="184"/>
        <v>2368216</v>
      </c>
      <c r="N347" s="58">
        <f t="shared" si="184"/>
        <v>2368216</v>
      </c>
      <c r="O347" s="88">
        <f t="shared" si="177"/>
        <v>0</v>
      </c>
      <c r="P347" s="88">
        <f t="shared" si="178"/>
        <v>0</v>
      </c>
    </row>
    <row r="348" spans="1:16" s="78" customFormat="1" ht="14.25" customHeight="1">
      <c r="A348" s="56">
        <v>3</v>
      </c>
      <c r="B348" s="57" t="s">
        <v>20</v>
      </c>
      <c r="C348" s="58">
        <f>SUM(C349+C353+C358)</f>
        <v>2368216</v>
      </c>
      <c r="D348" s="58">
        <f aca="true" t="shared" si="185" ref="D348:L348">SUM(D349+D353+D358)</f>
        <v>1934592</v>
      </c>
      <c r="E348" s="58">
        <f t="shared" si="185"/>
        <v>0</v>
      </c>
      <c r="F348" s="58">
        <f t="shared" si="185"/>
        <v>433624</v>
      </c>
      <c r="G348" s="58">
        <f t="shared" si="185"/>
        <v>0</v>
      </c>
      <c r="H348" s="58">
        <f t="shared" si="185"/>
        <v>0</v>
      </c>
      <c r="I348" s="58">
        <f t="shared" si="185"/>
        <v>0</v>
      </c>
      <c r="J348" s="58">
        <f t="shared" si="185"/>
        <v>0</v>
      </c>
      <c r="K348" s="58">
        <f t="shared" si="185"/>
        <v>0</v>
      </c>
      <c r="L348" s="58">
        <f t="shared" si="185"/>
        <v>0</v>
      </c>
      <c r="M348" s="58">
        <f>SUM(M349+M353+M358)</f>
        <v>2368216</v>
      </c>
      <c r="N348" s="58">
        <f>SUM(N349+N353+N358)</f>
        <v>2368216</v>
      </c>
      <c r="O348" s="88">
        <f t="shared" si="177"/>
        <v>0</v>
      </c>
      <c r="P348" s="88">
        <f t="shared" si="178"/>
        <v>0</v>
      </c>
    </row>
    <row r="349" spans="1:16" s="78" customFormat="1" ht="14.25" customHeight="1">
      <c r="A349" s="56">
        <v>31</v>
      </c>
      <c r="B349" s="57" t="s">
        <v>21</v>
      </c>
      <c r="C349" s="58">
        <f>SUM(C350:C352)</f>
        <v>1789977</v>
      </c>
      <c r="D349" s="58">
        <f aca="true" t="shared" si="186" ref="D349:L349">SUM(D350:D352)</f>
        <v>1789977</v>
      </c>
      <c r="E349" s="58">
        <f t="shared" si="186"/>
        <v>0</v>
      </c>
      <c r="F349" s="58">
        <f t="shared" si="186"/>
        <v>0</v>
      </c>
      <c r="G349" s="58">
        <f t="shared" si="186"/>
        <v>0</v>
      </c>
      <c r="H349" s="58">
        <f t="shared" si="186"/>
        <v>0</v>
      </c>
      <c r="I349" s="58">
        <f t="shared" si="186"/>
        <v>0</v>
      </c>
      <c r="J349" s="58">
        <f t="shared" si="186"/>
        <v>0</v>
      </c>
      <c r="K349" s="58">
        <f t="shared" si="186"/>
        <v>0</v>
      </c>
      <c r="L349" s="58">
        <f t="shared" si="186"/>
        <v>0</v>
      </c>
      <c r="M349" s="58">
        <f>SUM(M350:M352)</f>
        <v>1789977</v>
      </c>
      <c r="N349" s="58">
        <f>SUM(N350:N352)</f>
        <v>1789977</v>
      </c>
      <c r="O349" s="88">
        <f t="shared" si="177"/>
        <v>0</v>
      </c>
      <c r="P349" s="88">
        <f t="shared" si="178"/>
        <v>0</v>
      </c>
    </row>
    <row r="350" spans="1:16" s="85" customFormat="1" ht="14.25" customHeight="1">
      <c r="A350" s="60">
        <v>311</v>
      </c>
      <c r="B350" s="61" t="s">
        <v>22</v>
      </c>
      <c r="C350" s="62">
        <f>SUM(D350:L350)</f>
        <v>1495884</v>
      </c>
      <c r="D350" s="63">
        <v>1495884</v>
      </c>
      <c r="E350" s="62"/>
      <c r="F350" s="62"/>
      <c r="G350" s="62"/>
      <c r="H350" s="62"/>
      <c r="I350" s="62"/>
      <c r="J350" s="62"/>
      <c r="K350" s="62"/>
      <c r="L350" s="62"/>
      <c r="M350" s="62">
        <f>C350</f>
        <v>1495884</v>
      </c>
      <c r="N350" s="67">
        <f>M350</f>
        <v>1495884</v>
      </c>
      <c r="O350" s="88">
        <f t="shared" si="177"/>
        <v>0</v>
      </c>
      <c r="P350" s="88">
        <f t="shared" si="178"/>
        <v>0</v>
      </c>
    </row>
    <row r="351" spans="1:16" s="84" customFormat="1" ht="14.25" customHeight="1">
      <c r="A351" s="65">
        <v>312</v>
      </c>
      <c r="B351" s="66" t="s">
        <v>23</v>
      </c>
      <c r="C351" s="67">
        <f>SUM(D351:L351)</f>
        <v>45700</v>
      </c>
      <c r="D351" s="63">
        <v>45700</v>
      </c>
      <c r="E351" s="67"/>
      <c r="F351" s="67"/>
      <c r="G351" s="67"/>
      <c r="H351" s="67"/>
      <c r="I351" s="67"/>
      <c r="J351" s="67"/>
      <c r="K351" s="67"/>
      <c r="L351" s="67"/>
      <c r="M351" s="62">
        <f>C351</f>
        <v>45700</v>
      </c>
      <c r="N351" s="67">
        <f>M351</f>
        <v>45700</v>
      </c>
      <c r="O351" s="88">
        <f t="shared" si="177"/>
        <v>0</v>
      </c>
      <c r="P351" s="88">
        <f t="shared" si="178"/>
        <v>0</v>
      </c>
    </row>
    <row r="352" spans="1:16" s="85" customFormat="1" ht="14.25" customHeight="1">
      <c r="A352" s="60">
        <v>313</v>
      </c>
      <c r="B352" s="61" t="s">
        <v>24</v>
      </c>
      <c r="C352" s="62">
        <f>SUM(D352:L352)</f>
        <v>248393</v>
      </c>
      <c r="D352" s="63">
        <v>248393</v>
      </c>
      <c r="E352" s="62"/>
      <c r="F352" s="62"/>
      <c r="G352" s="62"/>
      <c r="H352" s="62"/>
      <c r="I352" s="62"/>
      <c r="J352" s="62"/>
      <c r="K352" s="62"/>
      <c r="L352" s="62"/>
      <c r="M352" s="62">
        <f>C352</f>
        <v>248393</v>
      </c>
      <c r="N352" s="67">
        <f>M352</f>
        <v>248393</v>
      </c>
      <c r="O352" s="88">
        <f t="shared" si="177"/>
        <v>0</v>
      </c>
      <c r="P352" s="88">
        <f t="shared" si="178"/>
        <v>0</v>
      </c>
    </row>
    <row r="353" spans="1:16" s="78" customFormat="1" ht="14.25" customHeight="1">
      <c r="A353" s="56">
        <v>32</v>
      </c>
      <c r="B353" s="57" t="s">
        <v>25</v>
      </c>
      <c r="C353" s="58">
        <f>SUM(C354:C357)</f>
        <v>578239</v>
      </c>
      <c r="D353" s="58">
        <f aca="true" t="shared" si="187" ref="D353:L353">SUM(D354:D357)</f>
        <v>144615</v>
      </c>
      <c r="E353" s="58">
        <f t="shared" si="187"/>
        <v>0</v>
      </c>
      <c r="F353" s="58">
        <f t="shared" si="187"/>
        <v>433624</v>
      </c>
      <c r="G353" s="58">
        <f t="shared" si="187"/>
        <v>0</v>
      </c>
      <c r="H353" s="58">
        <f t="shared" si="187"/>
        <v>0</v>
      </c>
      <c r="I353" s="58">
        <f t="shared" si="187"/>
        <v>0</v>
      </c>
      <c r="J353" s="58">
        <f t="shared" si="187"/>
        <v>0</v>
      </c>
      <c r="K353" s="58">
        <f t="shared" si="187"/>
        <v>0</v>
      </c>
      <c r="L353" s="58">
        <f t="shared" si="187"/>
        <v>0</v>
      </c>
      <c r="M353" s="58">
        <f>SUM(M354:M357)</f>
        <v>578239</v>
      </c>
      <c r="N353" s="58">
        <f>SUM(N354:N357)</f>
        <v>578239</v>
      </c>
      <c r="O353" s="88">
        <f t="shared" si="177"/>
        <v>0</v>
      </c>
      <c r="P353" s="88">
        <f t="shared" si="178"/>
        <v>0</v>
      </c>
    </row>
    <row r="354" spans="1:16" s="85" customFormat="1" ht="14.25" customHeight="1">
      <c r="A354" s="60">
        <v>321</v>
      </c>
      <c r="B354" s="61" t="s">
        <v>26</v>
      </c>
      <c r="C354" s="62">
        <f>SUM(D354:L354)</f>
        <v>144160</v>
      </c>
      <c r="D354" s="63">
        <v>139000</v>
      </c>
      <c r="E354" s="62"/>
      <c r="F354" s="63">
        <v>5160</v>
      </c>
      <c r="G354" s="62"/>
      <c r="H354" s="62"/>
      <c r="I354" s="62"/>
      <c r="J354" s="62"/>
      <c r="K354" s="62"/>
      <c r="L354" s="62"/>
      <c r="M354" s="62">
        <f>C354</f>
        <v>144160</v>
      </c>
      <c r="N354" s="67">
        <f>M354</f>
        <v>144160</v>
      </c>
      <c r="O354" s="88">
        <f t="shared" si="177"/>
        <v>0</v>
      </c>
      <c r="P354" s="88">
        <f t="shared" si="178"/>
        <v>0</v>
      </c>
    </row>
    <row r="355" spans="1:16" s="85" customFormat="1" ht="14.25" customHeight="1">
      <c r="A355" s="60">
        <v>322</v>
      </c>
      <c r="B355" s="61" t="s">
        <v>27</v>
      </c>
      <c r="C355" s="62">
        <f>SUM(D355:L355)</f>
        <v>309000</v>
      </c>
      <c r="D355" s="63"/>
      <c r="E355" s="62"/>
      <c r="F355" s="63">
        <v>309000</v>
      </c>
      <c r="G355" s="62"/>
      <c r="H355" s="62"/>
      <c r="I355" s="62"/>
      <c r="J355" s="62"/>
      <c r="K355" s="62"/>
      <c r="L355" s="62"/>
      <c r="M355" s="62">
        <f>C355</f>
        <v>309000</v>
      </c>
      <c r="N355" s="67">
        <f>M355</f>
        <v>309000</v>
      </c>
      <c r="O355" s="88">
        <f t="shared" si="177"/>
        <v>0</v>
      </c>
      <c r="P355" s="88">
        <f t="shared" si="178"/>
        <v>0</v>
      </c>
    </row>
    <row r="356" spans="1:16" s="85" customFormat="1" ht="14.25" customHeight="1">
      <c r="A356" s="60">
        <v>323</v>
      </c>
      <c r="B356" s="61" t="s">
        <v>28</v>
      </c>
      <c r="C356" s="62">
        <f>SUM(D356:L356)</f>
        <v>99714</v>
      </c>
      <c r="D356" s="63"/>
      <c r="E356" s="62"/>
      <c r="F356" s="63">
        <v>99714</v>
      </c>
      <c r="G356" s="62"/>
      <c r="H356" s="62"/>
      <c r="I356" s="62"/>
      <c r="J356" s="62"/>
      <c r="K356" s="62"/>
      <c r="L356" s="62"/>
      <c r="M356" s="62">
        <f>C356</f>
        <v>99714</v>
      </c>
      <c r="N356" s="67">
        <f>M356</f>
        <v>99714</v>
      </c>
      <c r="O356" s="88">
        <f t="shared" si="177"/>
        <v>0</v>
      </c>
      <c r="P356" s="88">
        <f t="shared" si="178"/>
        <v>0</v>
      </c>
    </row>
    <row r="357" spans="1:16" s="64" customFormat="1" ht="14.25" customHeight="1">
      <c r="A357" s="60">
        <v>329</v>
      </c>
      <c r="B357" s="61" t="s">
        <v>29</v>
      </c>
      <c r="C357" s="62">
        <f>SUM(D357:L357)</f>
        <v>25365</v>
      </c>
      <c r="D357" s="63">
        <v>5615</v>
      </c>
      <c r="E357" s="62"/>
      <c r="F357" s="63">
        <v>19750</v>
      </c>
      <c r="G357" s="62"/>
      <c r="H357" s="62"/>
      <c r="I357" s="62"/>
      <c r="J357" s="62"/>
      <c r="K357" s="62"/>
      <c r="L357" s="62"/>
      <c r="M357" s="62">
        <f>C357</f>
        <v>25365</v>
      </c>
      <c r="N357" s="67">
        <f>M357</f>
        <v>25365</v>
      </c>
      <c r="O357" s="88">
        <f t="shared" si="177"/>
        <v>0</v>
      </c>
      <c r="P357" s="88">
        <f t="shared" si="178"/>
        <v>0</v>
      </c>
    </row>
    <row r="358" spans="1:16" ht="14.25" customHeight="1">
      <c r="A358" s="56">
        <v>34</v>
      </c>
      <c r="B358" s="57" t="s">
        <v>30</v>
      </c>
      <c r="C358" s="58">
        <f aca="true" t="shared" si="188" ref="C358:N358">SUM(C359)</f>
        <v>0</v>
      </c>
      <c r="D358" s="58">
        <f t="shared" si="188"/>
        <v>0</v>
      </c>
      <c r="E358" s="58">
        <f t="shared" si="188"/>
        <v>0</v>
      </c>
      <c r="F358" s="58">
        <f t="shared" si="188"/>
        <v>0</v>
      </c>
      <c r="G358" s="58">
        <f t="shared" si="188"/>
        <v>0</v>
      </c>
      <c r="H358" s="58">
        <f t="shared" si="188"/>
        <v>0</v>
      </c>
      <c r="I358" s="58">
        <f t="shared" si="188"/>
        <v>0</v>
      </c>
      <c r="J358" s="58">
        <f t="shared" si="188"/>
        <v>0</v>
      </c>
      <c r="K358" s="58">
        <f t="shared" si="188"/>
        <v>0</v>
      </c>
      <c r="L358" s="58">
        <f t="shared" si="188"/>
        <v>0</v>
      </c>
      <c r="M358" s="58">
        <f t="shared" si="188"/>
        <v>0</v>
      </c>
      <c r="N358" s="58">
        <f t="shared" si="188"/>
        <v>0</v>
      </c>
      <c r="O358" s="88">
        <f t="shared" si="177"/>
        <v>0</v>
      </c>
      <c r="P358" s="88">
        <f t="shared" si="178"/>
        <v>0</v>
      </c>
    </row>
    <row r="359" spans="1:16" ht="14.25" customHeight="1">
      <c r="A359" s="69">
        <v>343</v>
      </c>
      <c r="B359" s="70" t="s">
        <v>31</v>
      </c>
      <c r="C359" s="71">
        <f>SUM(D359:L359)</f>
        <v>0</v>
      </c>
      <c r="D359" s="71"/>
      <c r="E359" s="71"/>
      <c r="F359" s="71"/>
      <c r="G359" s="71"/>
      <c r="H359" s="71"/>
      <c r="I359" s="71"/>
      <c r="J359" s="71"/>
      <c r="K359" s="71"/>
      <c r="L359" s="71"/>
      <c r="M359" s="71">
        <f>C359</f>
        <v>0</v>
      </c>
      <c r="N359" s="71">
        <f>M359</f>
        <v>0</v>
      </c>
      <c r="O359" s="88">
        <f t="shared" si="177"/>
        <v>0</v>
      </c>
      <c r="P359" s="88">
        <f t="shared" si="178"/>
        <v>0</v>
      </c>
    </row>
    <row r="360" spans="1:16" s="74" customFormat="1" ht="14.25" customHeight="1">
      <c r="A360" s="52" t="s">
        <v>42</v>
      </c>
      <c r="B360" s="53" t="s">
        <v>67</v>
      </c>
      <c r="C360" s="54">
        <f>SUM(C361)</f>
        <v>4000</v>
      </c>
      <c r="D360" s="54">
        <f aca="true" t="shared" si="189" ref="D360:N360">SUM(D361)</f>
        <v>0</v>
      </c>
      <c r="E360" s="54">
        <f t="shared" si="189"/>
        <v>0</v>
      </c>
      <c r="F360" s="54">
        <f t="shared" si="189"/>
        <v>4000</v>
      </c>
      <c r="G360" s="54">
        <f t="shared" si="189"/>
        <v>0</v>
      </c>
      <c r="H360" s="54">
        <f t="shared" si="189"/>
        <v>0</v>
      </c>
      <c r="I360" s="54">
        <f t="shared" si="189"/>
        <v>0</v>
      </c>
      <c r="J360" s="54">
        <f t="shared" si="189"/>
        <v>0</v>
      </c>
      <c r="K360" s="54">
        <f t="shared" si="189"/>
        <v>0</v>
      </c>
      <c r="L360" s="54">
        <f t="shared" si="189"/>
        <v>0</v>
      </c>
      <c r="M360" s="54">
        <f t="shared" si="189"/>
        <v>4000</v>
      </c>
      <c r="N360" s="54">
        <f t="shared" si="189"/>
        <v>4000</v>
      </c>
      <c r="O360" s="88">
        <f t="shared" si="177"/>
        <v>0</v>
      </c>
      <c r="P360" s="88">
        <f t="shared" si="178"/>
        <v>0</v>
      </c>
    </row>
    <row r="361" spans="1:16" s="86" customFormat="1" ht="14.25" customHeight="1" hidden="1">
      <c r="A361" s="56">
        <v>4</v>
      </c>
      <c r="B361" s="57" t="s">
        <v>33</v>
      </c>
      <c r="C361" s="58">
        <f aca="true" t="shared" si="190" ref="C361:N361">SUM(C364+C370)</f>
        <v>4000</v>
      </c>
      <c r="D361" s="58">
        <f t="shared" si="190"/>
        <v>0</v>
      </c>
      <c r="E361" s="58">
        <f t="shared" si="190"/>
        <v>0</v>
      </c>
      <c r="F361" s="58">
        <f t="shared" si="190"/>
        <v>4000</v>
      </c>
      <c r="G361" s="58">
        <f t="shared" si="190"/>
        <v>0</v>
      </c>
      <c r="H361" s="58">
        <f t="shared" si="190"/>
        <v>0</v>
      </c>
      <c r="I361" s="58">
        <f t="shared" si="190"/>
        <v>0</v>
      </c>
      <c r="J361" s="58">
        <f t="shared" si="190"/>
        <v>0</v>
      </c>
      <c r="K361" s="58">
        <f t="shared" si="190"/>
        <v>0</v>
      </c>
      <c r="L361" s="58">
        <f t="shared" si="190"/>
        <v>0</v>
      </c>
      <c r="M361" s="58">
        <f t="shared" si="190"/>
        <v>4000</v>
      </c>
      <c r="N361" s="58">
        <f t="shared" si="190"/>
        <v>4000</v>
      </c>
      <c r="O361" s="88">
        <f t="shared" si="177"/>
        <v>0</v>
      </c>
      <c r="P361" s="88">
        <f t="shared" si="178"/>
        <v>0</v>
      </c>
    </row>
    <row r="362" spans="1:16" ht="14.25" customHeight="1" hidden="1">
      <c r="A362" s="56">
        <v>41</v>
      </c>
      <c r="B362" s="57" t="s">
        <v>37</v>
      </c>
      <c r="C362" s="58">
        <f aca="true" t="shared" si="191" ref="C362:N362">SUM(C363)</f>
        <v>0</v>
      </c>
      <c r="D362" s="58">
        <f t="shared" si="191"/>
        <v>0</v>
      </c>
      <c r="E362" s="58">
        <f t="shared" si="191"/>
        <v>0</v>
      </c>
      <c r="F362" s="58">
        <f t="shared" si="191"/>
        <v>0</v>
      </c>
      <c r="G362" s="58">
        <f t="shared" si="191"/>
        <v>0</v>
      </c>
      <c r="H362" s="58">
        <f t="shared" si="191"/>
        <v>0</v>
      </c>
      <c r="I362" s="58">
        <f t="shared" si="191"/>
        <v>0</v>
      </c>
      <c r="J362" s="58">
        <f t="shared" si="191"/>
        <v>0</v>
      </c>
      <c r="K362" s="58">
        <f t="shared" si="191"/>
        <v>0</v>
      </c>
      <c r="L362" s="58">
        <f t="shared" si="191"/>
        <v>0</v>
      </c>
      <c r="M362" s="58">
        <f t="shared" si="191"/>
        <v>0</v>
      </c>
      <c r="N362" s="58">
        <f t="shared" si="191"/>
        <v>0</v>
      </c>
      <c r="O362" s="88">
        <f t="shared" si="177"/>
        <v>0</v>
      </c>
      <c r="P362" s="88">
        <f t="shared" si="178"/>
        <v>0</v>
      </c>
    </row>
    <row r="363" spans="1:16" ht="14.25" customHeight="1" hidden="1">
      <c r="A363" s="69">
        <v>411</v>
      </c>
      <c r="B363" s="70" t="s">
        <v>35</v>
      </c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>
        <f>C363</f>
        <v>0</v>
      </c>
      <c r="N363" s="71">
        <f>M363</f>
        <v>0</v>
      </c>
      <c r="O363" s="88">
        <f t="shared" si="177"/>
        <v>0</v>
      </c>
      <c r="P363" s="88">
        <f t="shared" si="178"/>
        <v>0</v>
      </c>
    </row>
    <row r="364" spans="1:16" ht="15">
      <c r="A364" s="56">
        <v>4</v>
      </c>
      <c r="B364" s="57" t="s">
        <v>34</v>
      </c>
      <c r="C364" s="58">
        <f aca="true" t="shared" si="192" ref="C364:N364">SUM(C365:C366)</f>
        <v>4000</v>
      </c>
      <c r="D364" s="58">
        <f t="shared" si="192"/>
        <v>0</v>
      </c>
      <c r="E364" s="58">
        <f t="shared" si="192"/>
        <v>0</v>
      </c>
      <c r="F364" s="58">
        <f t="shared" si="192"/>
        <v>4000</v>
      </c>
      <c r="G364" s="58">
        <f t="shared" si="192"/>
        <v>0</v>
      </c>
      <c r="H364" s="58">
        <f>SUM(H365:H366)</f>
        <v>0</v>
      </c>
      <c r="I364" s="58">
        <f t="shared" si="192"/>
        <v>0</v>
      </c>
      <c r="J364" s="58">
        <f t="shared" si="192"/>
        <v>0</v>
      </c>
      <c r="K364" s="58">
        <f t="shared" si="192"/>
        <v>0</v>
      </c>
      <c r="L364" s="58">
        <f t="shared" si="192"/>
        <v>0</v>
      </c>
      <c r="M364" s="58">
        <f t="shared" si="192"/>
        <v>4000</v>
      </c>
      <c r="N364" s="58">
        <f t="shared" si="192"/>
        <v>4000</v>
      </c>
      <c r="O364" s="88">
        <f t="shared" si="177"/>
        <v>0</v>
      </c>
      <c r="P364" s="88">
        <f t="shared" si="178"/>
        <v>0</v>
      </c>
    </row>
    <row r="365" spans="1:16" s="64" customFormat="1" ht="15" customHeight="1">
      <c r="A365" s="60">
        <v>422</v>
      </c>
      <c r="B365" s="61" t="s">
        <v>32</v>
      </c>
      <c r="C365" s="62">
        <f>SUM(D365:L365)</f>
        <v>4000</v>
      </c>
      <c r="D365" s="62"/>
      <c r="E365" s="62"/>
      <c r="F365" s="63">
        <v>4000</v>
      </c>
      <c r="G365" s="62"/>
      <c r="H365" s="62"/>
      <c r="I365" s="62"/>
      <c r="J365" s="62"/>
      <c r="K365" s="62"/>
      <c r="L365" s="62"/>
      <c r="M365" s="62">
        <f>C365</f>
        <v>4000</v>
      </c>
      <c r="N365" s="62">
        <f>M365</f>
        <v>4000</v>
      </c>
      <c r="O365" s="88">
        <f t="shared" si="177"/>
        <v>0</v>
      </c>
      <c r="P365" s="88">
        <f t="shared" si="178"/>
        <v>0</v>
      </c>
    </row>
    <row r="366" spans="1:16" ht="15" customHeight="1">
      <c r="A366" s="69">
        <v>424</v>
      </c>
      <c r="B366" s="70" t="s">
        <v>36</v>
      </c>
      <c r="C366" s="71">
        <f>SUM(D366:L366)</f>
        <v>0</v>
      </c>
      <c r="D366" s="71"/>
      <c r="E366" s="71"/>
      <c r="F366" s="71"/>
      <c r="G366" s="71"/>
      <c r="H366" s="71"/>
      <c r="I366" s="71"/>
      <c r="J366" s="71"/>
      <c r="K366" s="71"/>
      <c r="L366" s="71"/>
      <c r="M366" s="71">
        <f>C366</f>
        <v>0</v>
      </c>
      <c r="N366" s="71">
        <f>M366</f>
        <v>0</v>
      </c>
      <c r="O366" s="88">
        <f>C366-M366</f>
        <v>0</v>
      </c>
      <c r="P366" s="88">
        <f>C366-N366</f>
        <v>0</v>
      </c>
    </row>
    <row r="367" spans="1:16" s="74" customFormat="1" ht="15" customHeight="1">
      <c r="A367" s="52" t="s">
        <v>42</v>
      </c>
      <c r="B367" s="53" t="s">
        <v>74</v>
      </c>
      <c r="C367" s="54">
        <f>SUM(C368)</f>
        <v>100000</v>
      </c>
      <c r="D367" s="54">
        <f>SUM(D368)</f>
        <v>100000</v>
      </c>
      <c r="E367" s="54">
        <f aca="true" t="shared" si="193" ref="E367:N367">SUM(E368)</f>
        <v>0</v>
      </c>
      <c r="F367" s="54">
        <f t="shared" si="193"/>
        <v>0</v>
      </c>
      <c r="G367" s="54">
        <f t="shared" si="193"/>
        <v>0</v>
      </c>
      <c r="H367" s="54">
        <f t="shared" si="193"/>
        <v>0</v>
      </c>
      <c r="I367" s="54">
        <f t="shared" si="193"/>
        <v>0</v>
      </c>
      <c r="J367" s="54">
        <f t="shared" si="193"/>
        <v>0</v>
      </c>
      <c r="K367" s="54">
        <f t="shared" si="193"/>
        <v>0</v>
      </c>
      <c r="L367" s="54">
        <f t="shared" si="193"/>
        <v>0</v>
      </c>
      <c r="M367" s="54">
        <f t="shared" si="193"/>
        <v>0</v>
      </c>
      <c r="N367" s="54">
        <f t="shared" si="193"/>
        <v>0</v>
      </c>
      <c r="O367" s="88">
        <f>C367-M367</f>
        <v>100000</v>
      </c>
      <c r="P367" s="88">
        <f>C367-N367</f>
        <v>100000</v>
      </c>
    </row>
    <row r="368" spans="1:16" ht="15" customHeight="1">
      <c r="A368" s="56">
        <v>45</v>
      </c>
      <c r="B368" s="57" t="s">
        <v>93</v>
      </c>
      <c r="C368" s="58">
        <f>SUM(C369:C369)</f>
        <v>100000</v>
      </c>
      <c r="D368" s="58">
        <f aca="true" t="shared" si="194" ref="D368:I368">SUM(D369)</f>
        <v>100000</v>
      </c>
      <c r="E368" s="58">
        <f t="shared" si="194"/>
        <v>0</v>
      </c>
      <c r="F368" s="58">
        <f t="shared" si="194"/>
        <v>0</v>
      </c>
      <c r="G368" s="58">
        <f t="shared" si="194"/>
        <v>0</v>
      </c>
      <c r="H368" s="58">
        <f t="shared" si="194"/>
        <v>0</v>
      </c>
      <c r="I368" s="58">
        <f t="shared" si="194"/>
        <v>0</v>
      </c>
      <c r="J368" s="58">
        <f>SUM(J369:J369)</f>
        <v>0</v>
      </c>
      <c r="K368" s="58">
        <f>SUM(K369)</f>
        <v>0</v>
      </c>
      <c r="L368" s="58">
        <f>SUM(L369)</f>
        <v>0</v>
      </c>
      <c r="M368" s="58">
        <f>SUM(M369:M369)</f>
        <v>0</v>
      </c>
      <c r="N368" s="58">
        <f>SUM(N369:N369)</f>
        <v>0</v>
      </c>
      <c r="O368" s="88">
        <f>C368-M368</f>
        <v>100000</v>
      </c>
      <c r="P368" s="88">
        <f>C368-N368</f>
        <v>100000</v>
      </c>
    </row>
    <row r="369" spans="1:16" ht="15" customHeight="1">
      <c r="A369" s="69">
        <v>451</v>
      </c>
      <c r="B369" s="70" t="s">
        <v>63</v>
      </c>
      <c r="C369" s="71">
        <f>SUM(D369:L369)</f>
        <v>100000</v>
      </c>
      <c r="D369" s="71">
        <v>100000</v>
      </c>
      <c r="E369" s="71"/>
      <c r="F369" s="71">
        <v>0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f>M369</f>
        <v>0</v>
      </c>
      <c r="O369" s="88">
        <f>C369-M369</f>
        <v>100000</v>
      </c>
      <c r="P369" s="88">
        <f>C369-N369</f>
        <v>100000</v>
      </c>
    </row>
    <row r="370" spans="1:14" ht="15" customHeight="1">
      <c r="A370" s="69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</row>
    <row r="371" spans="1:14" s="59" customFormat="1" ht="15" customHeight="1">
      <c r="A371" s="41"/>
      <c r="B371" s="41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</row>
  </sheetData>
  <sheetProtection/>
  <mergeCells count="2">
    <mergeCell ref="A1:N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Racunovodstvo1</cp:lastModifiedBy>
  <cp:lastPrinted>2021-09-17T12:02:17Z</cp:lastPrinted>
  <dcterms:created xsi:type="dcterms:W3CDTF">2013-09-11T11:00:21Z</dcterms:created>
  <dcterms:modified xsi:type="dcterms:W3CDTF">2021-12-23T14:26:10Z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